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YPrystai\Desktop\"/>
    </mc:Choice>
  </mc:AlternateContent>
  <bookViews>
    <workbookView xWindow="0" yWindow="0" windowWidth="28770" windowHeight="11700" tabRatio="555"/>
  </bookViews>
  <sheets>
    <sheet name="кінашів" sheetId="21" r:id="rId1"/>
  </sheets>
  <calcPr calcId="162913" refMode="R1C1" fullPrecision="0"/>
</workbook>
</file>

<file path=xl/calcChain.xml><?xml version="1.0" encoding="utf-8"?>
<calcChain xmlns="http://schemas.openxmlformats.org/spreadsheetml/2006/main">
  <c r="B11" i="21" l="1"/>
  <c r="B12" i="21"/>
  <c r="B13" i="21"/>
  <c r="B14" i="21"/>
  <c r="B15" i="21"/>
  <c r="B9" i="21" l="1"/>
  <c r="B10" i="21"/>
  <c r="B8" i="21"/>
  <c r="U35" i="21"/>
  <c r="N34" i="21"/>
  <c r="G27" i="21"/>
  <c r="J27" i="21" s="1"/>
  <c r="K27" i="21" s="1"/>
  <c r="F28" i="21" s="1"/>
  <c r="U25" i="21"/>
  <c r="G17" i="21"/>
  <c r="J17" i="21" s="1"/>
  <c r="K17" i="21" s="1"/>
  <c r="F18" i="21" s="1"/>
  <c r="G18" i="21" s="1"/>
  <c r="J18" i="21" s="1"/>
  <c r="K18" i="21" s="1"/>
  <c r="F19" i="21" s="1"/>
  <c r="N24" i="21" l="1"/>
  <c r="M34" i="21"/>
  <c r="P34" i="21" s="1"/>
  <c r="N33" i="21"/>
  <c r="G28" i="21"/>
  <c r="J28" i="21" s="1"/>
  <c r="K28" i="21" s="1"/>
  <c r="F29" i="21" s="1"/>
  <c r="G29" i="21" s="1"/>
  <c r="J29" i="21" s="1"/>
  <c r="K29" i="21" s="1"/>
  <c r="F30" i="21" s="1"/>
  <c r="E28" i="21"/>
  <c r="E18" i="21"/>
  <c r="E19" i="21" s="1"/>
  <c r="G19" i="21"/>
  <c r="J19" i="21" s="1"/>
  <c r="K19" i="21" s="1"/>
  <c r="F20" i="21" s="1"/>
  <c r="N23" i="21" l="1"/>
  <c r="M24" i="21"/>
  <c r="P24" i="21" s="1"/>
  <c r="N32" i="21"/>
  <c r="M33" i="21"/>
  <c r="N22" i="21"/>
  <c r="M23" i="21"/>
  <c r="E29" i="21"/>
  <c r="E30" i="21" s="1"/>
  <c r="E20" i="21"/>
  <c r="Q34" i="21"/>
  <c r="T34" i="21" s="1"/>
  <c r="U34" i="21" s="1"/>
  <c r="G30" i="21"/>
  <c r="J30" i="21" s="1"/>
  <c r="K30" i="21" s="1"/>
  <c r="F31" i="21" s="1"/>
  <c r="G20" i="21"/>
  <c r="J20" i="21" s="1"/>
  <c r="K20" i="21" s="1"/>
  <c r="F21" i="21" s="1"/>
  <c r="P33" i="21" l="1"/>
  <c r="E31" i="21"/>
  <c r="N31" i="21"/>
  <c r="M32" i="21"/>
  <c r="N21" i="21"/>
  <c r="M22" i="21"/>
  <c r="Q33" i="21"/>
  <c r="T33" i="21" s="1"/>
  <c r="U33" i="21" s="1"/>
  <c r="Q24" i="21"/>
  <c r="T24" i="21" s="1"/>
  <c r="U24" i="21" s="1"/>
  <c r="P23" i="21" s="1"/>
  <c r="G31" i="21"/>
  <c r="J31" i="21" s="1"/>
  <c r="K31" i="21" s="1"/>
  <c r="G7" i="21"/>
  <c r="J7" i="21" s="1"/>
  <c r="K7" i="21" s="1"/>
  <c r="F8" i="21" s="1"/>
  <c r="E8" i="21" s="1"/>
  <c r="N14" i="21" l="1"/>
  <c r="P32" i="21"/>
  <c r="Q32" i="21" s="1"/>
  <c r="T32" i="21" s="1"/>
  <c r="U32" i="21" s="1"/>
  <c r="N30" i="21"/>
  <c r="M31" i="21"/>
  <c r="N20" i="21"/>
  <c r="M21" i="21"/>
  <c r="F32" i="21"/>
  <c r="G21" i="21"/>
  <c r="J21" i="21" s="1"/>
  <c r="K21" i="21" s="1"/>
  <c r="F22" i="21" s="1"/>
  <c r="Q23" i="21"/>
  <c r="T23" i="21" s="1"/>
  <c r="U23" i="21" s="1"/>
  <c r="P22" i="21" s="1"/>
  <c r="G32" i="21" l="1"/>
  <c r="J32" i="21" s="1"/>
  <c r="K32" i="21" s="1"/>
  <c r="F33" i="21" s="1"/>
  <c r="G33" i="21" s="1"/>
  <c r="J33" i="21" s="1"/>
  <c r="K33" i="21" s="1"/>
  <c r="F34" i="21" s="1"/>
  <c r="E32" i="21"/>
  <c r="M14" i="21"/>
  <c r="P14" i="21" s="1"/>
  <c r="N13" i="21"/>
  <c r="N12" i="21" s="1"/>
  <c r="N29" i="21"/>
  <c r="M30" i="21"/>
  <c r="P31" i="21"/>
  <c r="N19" i="21"/>
  <c r="M20" i="21"/>
  <c r="Q22" i="21"/>
  <c r="T22" i="21" s="1"/>
  <c r="U22" i="21" s="1"/>
  <c r="Q31" i="21"/>
  <c r="T31" i="21" s="1"/>
  <c r="U31" i="21" s="1"/>
  <c r="G22" i="21"/>
  <c r="J22" i="21" s="1"/>
  <c r="K22" i="21" s="1"/>
  <c r="E22" i="21"/>
  <c r="G8" i="21"/>
  <c r="J8" i="21" s="1"/>
  <c r="K8" i="21" s="1"/>
  <c r="E33" i="21" l="1"/>
  <c r="E34" i="21" s="1"/>
  <c r="P21" i="21"/>
  <c r="Q21" i="21" s="1"/>
  <c r="T21" i="21" s="1"/>
  <c r="U21" i="21" s="1"/>
  <c r="P20" i="21" s="1"/>
  <c r="M13" i="21"/>
  <c r="P30" i="21"/>
  <c r="N28" i="21"/>
  <c r="M29" i="21"/>
  <c r="N18" i="21"/>
  <c r="M18" i="21" s="1"/>
  <c r="M19" i="21"/>
  <c r="F23" i="21"/>
  <c r="G23" i="21" s="1"/>
  <c r="J23" i="21" s="1"/>
  <c r="K23" i="21" s="1"/>
  <c r="F24" i="21" s="1"/>
  <c r="G24" i="21" s="1"/>
  <c r="J24" i="21" s="1"/>
  <c r="K24" i="21" s="1"/>
  <c r="N11" i="21"/>
  <c r="M12" i="21"/>
  <c r="F9" i="21"/>
  <c r="G9" i="21" s="1"/>
  <c r="J9" i="21" s="1"/>
  <c r="K9" i="21" s="1"/>
  <c r="F10" i="21" s="1"/>
  <c r="G10" i="21" s="1"/>
  <c r="J10" i="21" s="1"/>
  <c r="K10" i="21" s="1"/>
  <c r="F11" i="21" s="1"/>
  <c r="G34" i="21"/>
  <c r="J34" i="21" s="1"/>
  <c r="K34" i="21" s="1"/>
  <c r="F35" i="21" s="1"/>
  <c r="E35" i="21" l="1"/>
  <c r="E23" i="21"/>
  <c r="E24" i="21" s="1"/>
  <c r="F25" i="21"/>
  <c r="N10" i="21"/>
  <c r="M11" i="21"/>
  <c r="Q20" i="21"/>
  <c r="T20" i="21" s="1"/>
  <c r="U20" i="21" s="1"/>
  <c r="P19" i="21" s="1"/>
  <c r="E9" i="21"/>
  <c r="E10" i="21" s="1"/>
  <c r="E11" i="21" s="1"/>
  <c r="G35" i="21"/>
  <c r="M28" i="21"/>
  <c r="E25" i="21" l="1"/>
  <c r="G25" i="21"/>
  <c r="N9" i="21"/>
  <c r="M10" i="21"/>
  <c r="Q30" i="21"/>
  <c r="T30" i="21" s="1"/>
  <c r="U30" i="21" s="1"/>
  <c r="Q19" i="21"/>
  <c r="T19" i="21" s="1"/>
  <c r="U19" i="21" s="1"/>
  <c r="P18" i="21" s="1"/>
  <c r="N27" i="21"/>
  <c r="M27" i="21" s="1"/>
  <c r="N17" i="21"/>
  <c r="M17" i="21" s="1"/>
  <c r="P29" i="21" l="1"/>
  <c r="Q29" i="21" s="1"/>
  <c r="T29" i="21" s="1"/>
  <c r="U29" i="21" s="1"/>
  <c r="P28" i="21" s="1"/>
  <c r="N8" i="21"/>
  <c r="M8" i="21" s="1"/>
  <c r="M9" i="21"/>
  <c r="G11" i="21"/>
  <c r="J11" i="21" s="1"/>
  <c r="K11" i="21" s="1"/>
  <c r="Q18" i="21"/>
  <c r="T18" i="21" s="1"/>
  <c r="U18" i="21" s="1"/>
  <c r="P17" i="21" s="1"/>
  <c r="Q17" i="21" l="1"/>
  <c r="T17" i="21" s="1"/>
  <c r="U17" i="21" s="1"/>
  <c r="F12" i="21"/>
  <c r="E12" i="21" s="1"/>
  <c r="Q28" i="21"/>
  <c r="T28" i="21" s="1"/>
  <c r="U28" i="21" s="1"/>
  <c r="P27" i="21" s="1"/>
  <c r="G12" i="21" l="1"/>
  <c r="J12" i="21" s="1"/>
  <c r="K12" i="21" s="1"/>
  <c r="F13" i="21" s="1"/>
  <c r="G13" i="21" s="1"/>
  <c r="J13" i="21" s="1"/>
  <c r="K13" i="21" s="1"/>
  <c r="F14" i="21" s="1"/>
  <c r="G14" i="21" s="1"/>
  <c r="J14" i="21" s="1"/>
  <c r="K14" i="21" s="1"/>
  <c r="Q27" i="21"/>
  <c r="T27" i="21" s="1"/>
  <c r="U27" i="21" s="1"/>
  <c r="E14" i="21" l="1"/>
  <c r="F15" i="21"/>
  <c r="G15" i="21" s="1"/>
  <c r="U15" i="21"/>
  <c r="E15" i="21" l="1"/>
  <c r="Q14" i="21"/>
  <c r="T14" i="21" s="1"/>
  <c r="U14" i="21" l="1"/>
  <c r="P13" i="21" s="1"/>
  <c r="Q13" i="21" l="1"/>
  <c r="T13" i="21" s="1"/>
  <c r="U13" i="21" s="1"/>
  <c r="P12" i="21" s="1"/>
  <c r="Q12" i="21" l="1"/>
  <c r="T12" i="21" s="1"/>
  <c r="U12" i="21" s="1"/>
  <c r="P11" i="21" s="1"/>
  <c r="Q11" i="21" l="1"/>
  <c r="T11" i="21" s="1"/>
  <c r="U11" i="21" s="1"/>
  <c r="P10" i="21" s="1"/>
  <c r="N7" i="21"/>
  <c r="M7" i="21" s="1"/>
  <c r="Q10" i="21" l="1"/>
  <c r="T10" i="21" s="1"/>
  <c r="U10" i="21" s="1"/>
  <c r="P9" i="21" s="1"/>
  <c r="Q9" i="21" l="1"/>
  <c r="T9" i="21" s="1"/>
  <c r="U9" i="21" s="1"/>
  <c r="P8" i="21" s="1"/>
  <c r="Q8" i="21" l="1"/>
  <c r="T8" i="21" s="1"/>
  <c r="U8" i="21" s="1"/>
  <c r="P7" i="21" s="1"/>
  <c r="Q7" i="21" l="1"/>
  <c r="T7" i="21" s="1"/>
  <c r="U7" i="21" s="1"/>
</calcChain>
</file>

<file path=xl/sharedStrings.xml><?xml version="1.0" encoding="utf-8"?>
<sst xmlns="http://schemas.openxmlformats.org/spreadsheetml/2006/main" count="43" uniqueCount="20">
  <si>
    <t>Час в дорзі, хв</t>
  </si>
  <si>
    <t>Віддаль, км</t>
  </si>
  <si>
    <t>Рейс №</t>
  </si>
  <si>
    <t>Зупинки</t>
  </si>
  <si>
    <t>прибут., год.хв</t>
  </si>
  <si>
    <t>стоянка, хв</t>
  </si>
  <si>
    <t>відправл. год.хв</t>
  </si>
  <si>
    <t>РОЗКЛАД</t>
  </si>
  <si>
    <t>руху автобуса на маршруті</t>
  </si>
  <si>
    <t>Галич кільце</t>
  </si>
  <si>
    <t>Віддаль між зупинк, км</t>
  </si>
  <si>
    <t>Демишківці</t>
  </si>
  <si>
    <t xml:space="preserve">Тязів </t>
  </si>
  <si>
    <t>Ямниця</t>
  </si>
  <si>
    <t>Придністровя</t>
  </si>
  <si>
    <t>Німшин (м-н Каштан)</t>
  </si>
  <si>
    <t>Бовшів - ВО Карпати</t>
  </si>
  <si>
    <t>Бовшів</t>
  </si>
  <si>
    <t xml:space="preserve">Поплавники </t>
  </si>
  <si>
    <t>ВО Карпати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</si>
</sst>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family val="2"/>
      <charset val="204"/>
    </font>
    <font>
      <vertAlign val="superscript"/>
      <sz val="12"/>
      <name val="Arial Cyr"/>
      <family val="2"/>
      <charset val="204"/>
    </font>
    <font>
      <sz val="8"/>
      <name val="Arial Narrow"/>
      <family val="2"/>
      <charset val="204"/>
    </font>
    <font>
      <i/>
      <sz val="12"/>
      <name val="Times New Roman"/>
      <family val="1"/>
      <charset val="204"/>
    </font>
    <font>
      <sz val="11"/>
      <name val="Arial Narrow"/>
      <family val="2"/>
      <charset val="204"/>
    </font>
    <font>
      <vertAlign val="superscript"/>
      <sz val="12"/>
      <name val="Arial Narrow"/>
      <family val="2"/>
      <charset val="204"/>
    </font>
    <font>
      <vertAlign val="superscript"/>
      <sz val="11"/>
      <name val="Times New Roman"/>
      <family val="1"/>
      <charset val="204"/>
    </font>
    <font>
      <vertAlign val="superscript"/>
      <sz val="11"/>
      <name val="Arial Narrow"/>
      <family val="2"/>
      <charset val="204"/>
    </font>
    <font>
      <sz val="12"/>
      <name val="Arial Narrow"/>
      <family val="2"/>
      <charset val="204"/>
    </font>
    <font>
      <b/>
      <sz val="11"/>
      <name val="Arial Cyr"/>
      <charset val="204"/>
    </font>
    <font>
      <b/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1" fontId="0" fillId="0" borderId="0"/>
  </cellStyleXfs>
  <cellXfs count="65">
    <xf numFmtId="1" fontId="0" fillId="0" borderId="0" xfId="0"/>
    <xf numFmtId="1" fontId="4" fillId="0" borderId="1" xfId="0" applyFont="1" applyBorder="1" applyAlignment="1">
      <alignment horizontal="center"/>
    </xf>
    <xf numFmtId="1" fontId="0" fillId="0" borderId="0" xfId="0" applyAlignment="1">
      <alignment horizontal="center"/>
    </xf>
    <xf numFmtId="1" fontId="5" fillId="0" borderId="0" xfId="0" applyFont="1"/>
    <xf numFmtId="1" fontId="8" fillId="0" borderId="1" xfId="0" applyNumberFormat="1" applyFont="1" applyBorder="1" applyAlignment="1">
      <alignment horizontal="center"/>
    </xf>
    <xf numFmtId="1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Font="1" applyAlignment="1">
      <alignment horizontal="left"/>
    </xf>
    <xf numFmtId="1" fontId="4" fillId="0" borderId="1" xfId="0" applyNumberFormat="1" applyFont="1" applyBorder="1" applyAlignment="1">
      <alignment horizontal="center" vertical="center" textRotation="90" wrapText="1"/>
    </xf>
    <xf numFmtId="164" fontId="8" fillId="0" borderId="1" xfId="0" applyNumberFormat="1" applyFont="1" applyBorder="1" applyAlignment="1">
      <alignment horizontal="center" vertical="center"/>
    </xf>
    <xf numFmtId="1" fontId="0" fillId="0" borderId="0" xfId="0" applyProtection="1">
      <protection locked="0"/>
    </xf>
    <xf numFmtId="1" fontId="2" fillId="0" borderId="1" xfId="0" applyNumberFormat="1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" fontId="1" fillId="0" borderId="0" xfId="0" applyFont="1"/>
    <xf numFmtId="1" fontId="6" fillId="0" borderId="1" xfId="0" applyNumberFormat="1" applyFont="1" applyBorder="1" applyAlignment="1">
      <alignment horizontal="center"/>
    </xf>
    <xf numFmtId="1" fontId="0" fillId="0" borderId="0" xfId="0" applyAlignment="1">
      <alignment wrapText="1"/>
    </xf>
    <xf numFmtId="1" fontId="0" fillId="0" borderId="0" xfId="0" applyAlignment="1">
      <alignment horizontal="center" wrapText="1"/>
    </xf>
    <xf numFmtId="1" fontId="15" fillId="0" borderId="0" xfId="0" applyFont="1"/>
    <xf numFmtId="1" fontId="13" fillId="0" borderId="1" xfId="0" applyNumberFormat="1" applyFont="1" applyBorder="1" applyAlignment="1">
      <alignment horizontal="left"/>
    </xf>
    <xf numFmtId="1" fontId="11" fillId="0" borderId="1" xfId="0" applyNumberFormat="1" applyFont="1" applyBorder="1" applyAlignment="1">
      <alignment horizontal="left"/>
    </xf>
    <xf numFmtId="1" fontId="7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left"/>
    </xf>
    <xf numFmtId="1" fontId="16" fillId="0" borderId="1" xfId="0" applyFont="1" applyBorder="1" applyAlignment="1">
      <alignment horizontal="center" wrapText="1"/>
    </xf>
    <xf numFmtId="1" fontId="16" fillId="0" borderId="1" xfId="0" applyFont="1" applyBorder="1" applyAlignment="1">
      <alignment horizontal="center"/>
    </xf>
    <xf numFmtId="1" fontId="17" fillId="0" borderId="1" xfId="0" applyFont="1" applyBorder="1" applyAlignment="1">
      <alignment horizontal="center"/>
    </xf>
    <xf numFmtId="1" fontId="4" fillId="0" borderId="1" xfId="0" applyFont="1" applyBorder="1" applyAlignment="1">
      <alignment horizontal="center" vertical="center" textRotation="90" wrapText="1"/>
    </xf>
    <xf numFmtId="1" fontId="8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1" fontId="13" fillId="2" borderId="0" xfId="0" applyNumberFormat="1" applyFont="1" applyFill="1" applyBorder="1" applyAlignment="1">
      <alignment horizontal="left"/>
    </xf>
    <xf numFmtId="1" fontId="11" fillId="2" borderId="0" xfId="0" applyNumberFormat="1" applyFont="1" applyFill="1" applyBorder="1" applyAlignment="1">
      <alignment horizontal="left"/>
    </xf>
    <xf numFmtId="1" fontId="4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left"/>
    </xf>
    <xf numFmtId="1" fontId="17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left"/>
    </xf>
    <xf numFmtId="1" fontId="8" fillId="2" borderId="1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/>
    </xf>
    <xf numFmtId="1" fontId="11" fillId="2" borderId="2" xfId="0" applyNumberFormat="1" applyFont="1" applyFill="1" applyBorder="1" applyAlignment="1">
      <alignment horizontal="left"/>
    </xf>
    <xf numFmtId="1" fontId="4" fillId="2" borderId="4" xfId="0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right"/>
    </xf>
    <xf numFmtId="1" fontId="7" fillId="2" borderId="2" xfId="0" applyNumberFormat="1" applyFont="1" applyFill="1" applyBorder="1" applyAlignment="1">
      <alignment horizontal="left"/>
    </xf>
    <xf numFmtId="1" fontId="2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/>
    </xf>
    <xf numFmtId="1" fontId="12" fillId="2" borderId="4" xfId="0" applyNumberFormat="1" applyFont="1" applyFill="1" applyBorder="1" applyAlignment="1">
      <alignment horizontal="left"/>
    </xf>
    <xf numFmtId="1" fontId="16" fillId="0" borderId="6" xfId="0" applyFont="1" applyFill="1" applyBorder="1" applyAlignment="1">
      <alignment horizontal="center"/>
    </xf>
    <xf numFmtId="1" fontId="4" fillId="0" borderId="1" xfId="0" applyFont="1" applyBorder="1" applyAlignment="1">
      <alignment horizontal="center" vertical="center" textRotation="90" wrapText="1"/>
    </xf>
    <xf numFmtId="1" fontId="0" fillId="0" borderId="1" xfId="0" applyBorder="1" applyAlignment="1">
      <alignment horizontal="center" vertical="center" textRotation="90" wrapText="1"/>
    </xf>
    <xf numFmtId="1" fontId="4" fillId="0" borderId="1" xfId="0" applyFont="1" applyBorder="1" applyAlignment="1">
      <alignment horizontal="center" vertical="center" wrapText="1"/>
    </xf>
    <xf numFmtId="1" fontId="2" fillId="0" borderId="1" xfId="0" applyFont="1" applyBorder="1" applyAlignment="1">
      <alignment horizontal="center" vertical="center"/>
    </xf>
    <xf numFmtId="1" fontId="9" fillId="0" borderId="3" xfId="0" applyFont="1" applyBorder="1" applyAlignment="1">
      <alignment horizontal="left"/>
    </xf>
    <xf numFmtId="1" fontId="4" fillId="0" borderId="5" xfId="0" applyFont="1" applyBorder="1" applyAlignment="1">
      <alignment horizontal="center" vertical="center" textRotation="90" wrapText="1"/>
    </xf>
    <xf numFmtId="1" fontId="0" fillId="0" borderId="5" xfId="0" applyBorder="1" applyAlignment="1">
      <alignment horizontal="center" vertical="center" textRotation="90" wrapText="1"/>
    </xf>
    <xf numFmtId="164" fontId="8" fillId="0" borderId="5" xfId="0" applyNumberFormat="1" applyFont="1" applyBorder="1" applyAlignment="1">
      <alignment horizontal="center"/>
    </xf>
    <xf numFmtId="1" fontId="4" fillId="0" borderId="2" xfId="0" applyFont="1" applyBorder="1" applyAlignment="1">
      <alignment horizontal="center" vertical="center" wrapText="1"/>
    </xf>
    <xf numFmtId="1" fontId="4" fillId="0" borderId="2" xfId="0" applyFont="1" applyBorder="1" applyAlignment="1">
      <alignment horizontal="center" vertical="center" textRotation="90" wrapText="1"/>
    </xf>
    <xf numFmtId="1" fontId="10" fillId="0" borderId="2" xfId="0" applyNumberFormat="1" applyFont="1" applyBorder="1"/>
    <xf numFmtId="1" fontId="14" fillId="0" borderId="2" xfId="0" applyNumberFormat="1" applyFont="1" applyBorder="1" applyAlignment="1">
      <alignment horizontal="center"/>
    </xf>
    <xf numFmtId="1" fontId="4" fillId="3" borderId="7" xfId="0" applyFont="1" applyFill="1" applyBorder="1" applyAlignment="1">
      <alignment horizontal="center" vertical="center" textRotation="90" wrapText="1"/>
    </xf>
    <xf numFmtId="1" fontId="0" fillId="3" borderId="7" xfId="0" applyFill="1" applyBorder="1" applyAlignment="1">
      <alignment horizontal="center" vertical="center" textRotation="90" wrapText="1"/>
    </xf>
    <xf numFmtId="2" fontId="6" fillId="3" borderId="7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7"/>
  <sheetViews>
    <sheetView tabSelected="1" topLeftCell="A19" zoomScaleNormal="100" workbookViewId="0">
      <selection activeCell="AE36" sqref="AE36"/>
    </sheetView>
  </sheetViews>
  <sheetFormatPr defaultRowHeight="14.25" x14ac:dyDescent="0.2"/>
  <cols>
    <col min="2" max="3" width="4.75" hidden="1" customWidth="1"/>
    <col min="4" max="4" width="5" customWidth="1"/>
    <col min="5" max="5" width="3.125" customWidth="1"/>
    <col min="6" max="6" width="2.625" hidden="1" customWidth="1"/>
    <col min="7" max="7" width="2.75" customWidth="1"/>
    <col min="8" max="8" width="4" customWidth="1"/>
    <col min="9" max="9" width="3.5" customWidth="1"/>
    <col min="10" max="10" width="2.5" hidden="1" customWidth="1"/>
    <col min="11" max="11" width="2.875" customWidth="1"/>
    <col min="12" max="12" width="20" customWidth="1"/>
    <col min="13" max="13" width="3.5" hidden="1" customWidth="1"/>
    <col min="14" max="14" width="3.875" customWidth="1"/>
    <col min="15" max="15" width="3" customWidth="1"/>
    <col min="16" max="16" width="3.25" hidden="1" customWidth="1"/>
    <col min="17" max="17" width="2.5" customWidth="1"/>
    <col min="18" max="18" width="3.5" customWidth="1"/>
    <col min="19" max="19" width="3.125" customWidth="1"/>
    <col min="20" max="20" width="2.625" hidden="1" customWidth="1"/>
    <col min="21" max="21" width="2.5" customWidth="1"/>
  </cols>
  <sheetData>
    <row r="1" spans="2:23" ht="63.75" customHeight="1" x14ac:dyDescent="0.2"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2:23" ht="20.25" customHeight="1" x14ac:dyDescent="0.2">
      <c r="L2" s="16"/>
      <c r="M2" s="16"/>
      <c r="N2" s="16"/>
      <c r="O2" s="16"/>
      <c r="P2" s="16"/>
      <c r="Q2" s="16"/>
      <c r="R2" s="16"/>
      <c r="S2" s="16"/>
      <c r="T2" s="15"/>
      <c r="U2" s="15"/>
      <c r="V2" s="15"/>
    </row>
    <row r="3" spans="2:23" ht="18.75" x14ac:dyDescent="0.3">
      <c r="D3" s="2"/>
      <c r="H3" s="3"/>
      <c r="I3" s="3"/>
      <c r="J3" s="3"/>
      <c r="K3" s="3"/>
      <c r="L3" s="2" t="s">
        <v>7</v>
      </c>
      <c r="M3" s="5"/>
      <c r="R3" s="6"/>
    </row>
    <row r="4" spans="2:23" ht="15.75" x14ac:dyDescent="0.25">
      <c r="B4" s="7" t="s">
        <v>8</v>
      </c>
      <c r="C4" s="7"/>
      <c r="D4" s="13"/>
      <c r="E4" s="13"/>
      <c r="F4" s="13"/>
      <c r="G4" s="13"/>
      <c r="H4" s="13"/>
      <c r="I4" s="13"/>
      <c r="J4" s="13"/>
      <c r="K4" s="13"/>
      <c r="L4" s="54" t="s">
        <v>16</v>
      </c>
      <c r="M4" s="54"/>
      <c r="N4" s="54"/>
      <c r="O4" s="54"/>
      <c r="P4" s="54"/>
      <c r="Q4" s="54"/>
      <c r="R4" s="54"/>
      <c r="S4" s="54"/>
      <c r="T4" s="54"/>
      <c r="U4" s="54"/>
    </row>
    <row r="5" spans="2:23" ht="14.25" customHeight="1" x14ac:dyDescent="0.2">
      <c r="B5" s="50" t="s">
        <v>0</v>
      </c>
      <c r="C5" s="55" t="s">
        <v>10</v>
      </c>
      <c r="D5" s="62"/>
      <c r="E5" s="58" t="s">
        <v>2</v>
      </c>
      <c r="F5" s="52"/>
      <c r="G5" s="52"/>
      <c r="H5" s="52"/>
      <c r="I5" s="52"/>
      <c r="J5" s="52"/>
      <c r="K5" s="52"/>
      <c r="L5" s="53" t="s">
        <v>3</v>
      </c>
      <c r="M5" s="50" t="s">
        <v>0</v>
      </c>
      <c r="N5" s="50" t="s">
        <v>1</v>
      </c>
      <c r="O5" s="52" t="s">
        <v>2</v>
      </c>
      <c r="P5" s="52"/>
      <c r="Q5" s="52"/>
      <c r="R5" s="52"/>
      <c r="S5" s="52"/>
      <c r="T5" s="52"/>
      <c r="U5" s="52"/>
    </row>
    <row r="6" spans="2:23" ht="41.25" customHeight="1" x14ac:dyDescent="0.2">
      <c r="B6" s="51"/>
      <c r="C6" s="56"/>
      <c r="D6" s="63"/>
      <c r="E6" s="59" t="s">
        <v>4</v>
      </c>
      <c r="F6" s="50"/>
      <c r="G6" s="50"/>
      <c r="H6" s="25" t="s">
        <v>5</v>
      </c>
      <c r="I6" s="50" t="s">
        <v>6</v>
      </c>
      <c r="J6" s="50"/>
      <c r="K6" s="50"/>
      <c r="L6" s="53"/>
      <c r="M6" s="50"/>
      <c r="N6" s="50"/>
      <c r="O6" s="50" t="s">
        <v>4</v>
      </c>
      <c r="P6" s="50"/>
      <c r="Q6" s="25"/>
      <c r="R6" s="8" t="s">
        <v>5</v>
      </c>
      <c r="S6" s="50" t="s">
        <v>6</v>
      </c>
      <c r="T6" s="50"/>
      <c r="U6" s="50"/>
      <c r="W6" s="10"/>
    </row>
    <row r="7" spans="2:23" ht="19.5" x14ac:dyDescent="0.3">
      <c r="B7" s="4">
        <v>0</v>
      </c>
      <c r="C7" s="57">
        <v>0</v>
      </c>
      <c r="D7" s="64"/>
      <c r="E7" s="60">
        <v>5</v>
      </c>
      <c r="F7" s="19">
        <v>10</v>
      </c>
      <c r="G7" s="19">
        <f>IF(F7&lt;60,F7,IF(F7&gt;=60,F7-60))</f>
        <v>10</v>
      </c>
      <c r="H7" s="1">
        <v>5</v>
      </c>
      <c r="I7" s="11">
        <v>4</v>
      </c>
      <c r="J7" s="20">
        <f>G7+H7</f>
        <v>15</v>
      </c>
      <c r="K7" s="19">
        <f>IF(J7&lt;60,J7,IF(J7&gt;=60,J7-60))</f>
        <v>15</v>
      </c>
      <c r="L7" s="22" t="s">
        <v>17</v>
      </c>
      <c r="M7" s="4">
        <f>(N7-N8)*60/42</f>
        <v>0</v>
      </c>
      <c r="N7" s="9">
        <f t="shared" ref="N7:N14" si="0">N8+(D8-D7)</f>
        <v>0</v>
      </c>
      <c r="O7" s="12">
        <v>8</v>
      </c>
      <c r="P7" s="20">
        <f t="shared" ref="P7:P13" si="1">U8+M7</f>
        <v>32</v>
      </c>
      <c r="Q7" s="19">
        <f t="shared" ref="Q7:Q14" si="2">IF(P7&lt;60,P7,IF(P7&gt;=60,P7-60))</f>
        <v>32</v>
      </c>
      <c r="R7" s="14">
        <v>10</v>
      </c>
      <c r="S7" s="11">
        <v>8</v>
      </c>
      <c r="T7" s="21">
        <f t="shared" ref="T7:T14" si="3">Q7+R7</f>
        <v>42</v>
      </c>
      <c r="U7" s="19">
        <f t="shared" ref="U7:U15" si="4">IF(T7&lt;60,T7,IF(T7&gt;=60,T7-60))</f>
        <v>42</v>
      </c>
    </row>
    <row r="8" spans="2:23" ht="19.5" x14ac:dyDescent="0.3">
      <c r="B8" s="4">
        <f>C8/42*60</f>
        <v>16</v>
      </c>
      <c r="C8" s="57">
        <v>11</v>
      </c>
      <c r="D8" s="64"/>
      <c r="E8" s="61">
        <f t="shared" ref="E8:E15" si="5">IF(F8&lt;60,E7,IF(F8&gt;=60,E7+1))</f>
        <v>5</v>
      </c>
      <c r="F8" s="18">
        <f>K7+B8</f>
        <v>31</v>
      </c>
      <c r="G8" s="19">
        <f>IF(F8&lt;60,F8,IF(F8&gt;=60,F8-60))</f>
        <v>31</v>
      </c>
      <c r="H8" s="1">
        <v>1</v>
      </c>
      <c r="I8" s="11">
        <v>5</v>
      </c>
      <c r="J8" s="20">
        <f t="shared" ref="J8:J14" si="6">G8+H8</f>
        <v>32</v>
      </c>
      <c r="K8" s="19">
        <f>IF(J8&lt;60,J8,IF(J8&gt;=60,J8-60))</f>
        <v>32</v>
      </c>
      <c r="L8" s="23" t="s">
        <v>11</v>
      </c>
      <c r="M8" s="4">
        <f t="shared" ref="M8:M14" si="7">(N8-N9)*60/42</f>
        <v>0</v>
      </c>
      <c r="N8" s="9">
        <f t="shared" si="0"/>
        <v>0</v>
      </c>
      <c r="O8" s="12">
        <v>8</v>
      </c>
      <c r="P8" s="20">
        <f t="shared" si="1"/>
        <v>31</v>
      </c>
      <c r="Q8" s="19">
        <f t="shared" si="2"/>
        <v>31</v>
      </c>
      <c r="R8" s="14">
        <v>1</v>
      </c>
      <c r="S8" s="11">
        <v>8</v>
      </c>
      <c r="T8" s="21">
        <f t="shared" si="3"/>
        <v>32</v>
      </c>
      <c r="U8" s="19">
        <f t="shared" si="4"/>
        <v>32</v>
      </c>
    </row>
    <row r="9" spans="2:23" ht="19.5" x14ac:dyDescent="0.3">
      <c r="B9" s="4">
        <f t="shared" ref="B9:B15" si="8">C9/42*60</f>
        <v>5</v>
      </c>
      <c r="C9" s="57">
        <v>3.7</v>
      </c>
      <c r="D9" s="64"/>
      <c r="E9" s="61">
        <f t="shared" si="5"/>
        <v>5</v>
      </c>
      <c r="F9" s="18">
        <f t="shared" ref="F9:F15" si="9">K8+B9</f>
        <v>37</v>
      </c>
      <c r="G9" s="19">
        <f t="shared" ref="G9:G15" si="10">IF(F9&lt;60,F9,IF(F9&gt;=60,F9-60))</f>
        <v>37</v>
      </c>
      <c r="H9" s="1">
        <v>1</v>
      </c>
      <c r="I9" s="11">
        <v>5</v>
      </c>
      <c r="J9" s="20">
        <f t="shared" si="6"/>
        <v>38</v>
      </c>
      <c r="K9" s="19">
        <f t="shared" ref="K9:K14" si="11">IF(J9&lt;60,J9,IF(J9&gt;=60,J9-60))</f>
        <v>38</v>
      </c>
      <c r="L9" s="23" t="s">
        <v>15</v>
      </c>
      <c r="M9" s="4">
        <f t="shared" si="7"/>
        <v>0</v>
      </c>
      <c r="N9" s="9">
        <f t="shared" si="0"/>
        <v>0</v>
      </c>
      <c r="O9" s="12">
        <v>8</v>
      </c>
      <c r="P9" s="20">
        <f t="shared" si="1"/>
        <v>30</v>
      </c>
      <c r="Q9" s="19">
        <f t="shared" si="2"/>
        <v>30</v>
      </c>
      <c r="R9" s="14">
        <v>1</v>
      </c>
      <c r="S9" s="11">
        <v>8</v>
      </c>
      <c r="T9" s="21">
        <f t="shared" si="3"/>
        <v>31</v>
      </c>
      <c r="U9" s="19">
        <f t="shared" si="4"/>
        <v>31</v>
      </c>
    </row>
    <row r="10" spans="2:23" ht="19.5" x14ac:dyDescent="0.3">
      <c r="B10" s="4">
        <f t="shared" si="8"/>
        <v>7</v>
      </c>
      <c r="C10" s="57">
        <v>5</v>
      </c>
      <c r="D10" s="64"/>
      <c r="E10" s="61">
        <f t="shared" si="5"/>
        <v>5</v>
      </c>
      <c r="F10" s="18">
        <f t="shared" si="9"/>
        <v>45</v>
      </c>
      <c r="G10" s="19">
        <f t="shared" si="10"/>
        <v>45</v>
      </c>
      <c r="H10" s="1">
        <v>1</v>
      </c>
      <c r="I10" s="11">
        <v>5</v>
      </c>
      <c r="J10" s="20">
        <f t="shared" si="6"/>
        <v>46</v>
      </c>
      <c r="K10" s="19">
        <f t="shared" si="11"/>
        <v>46</v>
      </c>
      <c r="L10" s="23" t="s">
        <v>14</v>
      </c>
      <c r="M10" s="4">
        <f t="shared" si="7"/>
        <v>0</v>
      </c>
      <c r="N10" s="9">
        <f t="shared" si="0"/>
        <v>0</v>
      </c>
      <c r="O10" s="12">
        <v>8</v>
      </c>
      <c r="P10" s="20">
        <f t="shared" si="1"/>
        <v>29</v>
      </c>
      <c r="Q10" s="19">
        <f t="shared" si="2"/>
        <v>29</v>
      </c>
      <c r="R10" s="14">
        <v>1</v>
      </c>
      <c r="S10" s="11">
        <v>8</v>
      </c>
      <c r="T10" s="21">
        <f t="shared" si="3"/>
        <v>30</v>
      </c>
      <c r="U10" s="19">
        <f t="shared" si="4"/>
        <v>30</v>
      </c>
    </row>
    <row r="11" spans="2:23" ht="19.5" x14ac:dyDescent="0.3">
      <c r="B11" s="4">
        <f t="shared" si="8"/>
        <v>4</v>
      </c>
      <c r="C11" s="57">
        <v>3.1</v>
      </c>
      <c r="D11" s="64"/>
      <c r="E11" s="61">
        <f t="shared" si="5"/>
        <v>5</v>
      </c>
      <c r="F11" s="18">
        <f t="shared" si="9"/>
        <v>50</v>
      </c>
      <c r="G11" s="19">
        <f t="shared" si="10"/>
        <v>50</v>
      </c>
      <c r="H11" s="1">
        <v>1</v>
      </c>
      <c r="I11" s="11">
        <v>5</v>
      </c>
      <c r="J11" s="20">
        <f t="shared" si="6"/>
        <v>51</v>
      </c>
      <c r="K11" s="19">
        <f t="shared" si="11"/>
        <v>51</v>
      </c>
      <c r="L11" s="23" t="s">
        <v>18</v>
      </c>
      <c r="M11" s="4">
        <f t="shared" si="7"/>
        <v>0</v>
      </c>
      <c r="N11" s="9">
        <f t="shared" si="0"/>
        <v>0</v>
      </c>
      <c r="O11" s="12">
        <v>8</v>
      </c>
      <c r="P11" s="20">
        <f t="shared" si="1"/>
        <v>28</v>
      </c>
      <c r="Q11" s="19">
        <f t="shared" si="2"/>
        <v>28</v>
      </c>
      <c r="R11" s="14">
        <v>1</v>
      </c>
      <c r="S11" s="11">
        <v>8</v>
      </c>
      <c r="T11" s="21">
        <f t="shared" si="3"/>
        <v>29</v>
      </c>
      <c r="U11" s="19">
        <f t="shared" si="4"/>
        <v>29</v>
      </c>
    </row>
    <row r="12" spans="2:23" ht="19.5" x14ac:dyDescent="0.3">
      <c r="B12" s="4">
        <f t="shared" si="8"/>
        <v>8</v>
      </c>
      <c r="C12" s="57">
        <v>5.6</v>
      </c>
      <c r="D12" s="64"/>
      <c r="E12" s="61">
        <f t="shared" si="5"/>
        <v>5</v>
      </c>
      <c r="F12" s="18">
        <f t="shared" si="9"/>
        <v>59</v>
      </c>
      <c r="G12" s="19">
        <f t="shared" si="10"/>
        <v>59</v>
      </c>
      <c r="H12" s="1">
        <v>1</v>
      </c>
      <c r="I12" s="11">
        <v>6</v>
      </c>
      <c r="J12" s="20">
        <f t="shared" si="6"/>
        <v>60</v>
      </c>
      <c r="K12" s="19">
        <f t="shared" si="11"/>
        <v>0</v>
      </c>
      <c r="L12" s="23" t="s">
        <v>9</v>
      </c>
      <c r="M12" s="4">
        <f t="shared" si="7"/>
        <v>0</v>
      </c>
      <c r="N12" s="9">
        <f t="shared" si="0"/>
        <v>0</v>
      </c>
      <c r="O12" s="12">
        <v>7</v>
      </c>
      <c r="P12" s="20">
        <f t="shared" si="1"/>
        <v>27</v>
      </c>
      <c r="Q12" s="19">
        <f t="shared" si="2"/>
        <v>27</v>
      </c>
      <c r="R12" s="14">
        <v>1</v>
      </c>
      <c r="S12" s="11">
        <v>8</v>
      </c>
      <c r="T12" s="21">
        <f t="shared" si="3"/>
        <v>28</v>
      </c>
      <c r="U12" s="19">
        <f t="shared" si="4"/>
        <v>28</v>
      </c>
    </row>
    <row r="13" spans="2:23" ht="19.5" x14ac:dyDescent="0.3">
      <c r="B13" s="4">
        <f t="shared" si="8"/>
        <v>18</v>
      </c>
      <c r="C13" s="57">
        <v>12.8</v>
      </c>
      <c r="D13" s="64"/>
      <c r="E13" s="61">
        <v>6</v>
      </c>
      <c r="F13" s="18">
        <f t="shared" si="9"/>
        <v>18</v>
      </c>
      <c r="G13" s="19">
        <f t="shared" si="10"/>
        <v>18</v>
      </c>
      <c r="H13" s="1">
        <v>1</v>
      </c>
      <c r="I13" s="11">
        <v>6</v>
      </c>
      <c r="J13" s="20">
        <f t="shared" si="6"/>
        <v>19</v>
      </c>
      <c r="K13" s="19">
        <f t="shared" si="11"/>
        <v>19</v>
      </c>
      <c r="L13" s="49" t="s">
        <v>12</v>
      </c>
      <c r="M13" s="4">
        <f t="shared" si="7"/>
        <v>0</v>
      </c>
      <c r="N13" s="9">
        <f t="shared" si="0"/>
        <v>0</v>
      </c>
      <c r="O13" s="12">
        <v>7</v>
      </c>
      <c r="P13" s="20">
        <f t="shared" si="1"/>
        <v>26</v>
      </c>
      <c r="Q13" s="19">
        <f t="shared" si="2"/>
        <v>26</v>
      </c>
      <c r="R13" s="14">
        <v>1</v>
      </c>
      <c r="S13" s="11">
        <v>7</v>
      </c>
      <c r="T13" s="21">
        <f t="shared" si="3"/>
        <v>27</v>
      </c>
      <c r="U13" s="19">
        <f t="shared" si="4"/>
        <v>27</v>
      </c>
    </row>
    <row r="14" spans="2:23" ht="19.5" x14ac:dyDescent="0.3">
      <c r="B14" s="4">
        <f t="shared" si="8"/>
        <v>7</v>
      </c>
      <c r="C14" s="57">
        <v>5</v>
      </c>
      <c r="D14" s="64"/>
      <c r="E14" s="61">
        <f t="shared" si="5"/>
        <v>6</v>
      </c>
      <c r="F14" s="18">
        <f t="shared" si="9"/>
        <v>26</v>
      </c>
      <c r="G14" s="19">
        <f t="shared" si="10"/>
        <v>26</v>
      </c>
      <c r="H14" s="1">
        <v>1</v>
      </c>
      <c r="I14" s="11">
        <v>6</v>
      </c>
      <c r="J14" s="20">
        <f t="shared" si="6"/>
        <v>27</v>
      </c>
      <c r="K14" s="19">
        <f t="shared" si="11"/>
        <v>27</v>
      </c>
      <c r="L14" s="23" t="s">
        <v>13</v>
      </c>
      <c r="M14" s="4">
        <f t="shared" si="7"/>
        <v>0</v>
      </c>
      <c r="N14" s="9">
        <f t="shared" si="0"/>
        <v>0</v>
      </c>
      <c r="O14" s="12">
        <v>7</v>
      </c>
      <c r="P14" s="20">
        <f>U15+M14</f>
        <v>25</v>
      </c>
      <c r="Q14" s="19">
        <f t="shared" si="2"/>
        <v>25</v>
      </c>
      <c r="R14" s="14">
        <v>1</v>
      </c>
      <c r="S14" s="11">
        <v>7</v>
      </c>
      <c r="T14" s="21">
        <f t="shared" si="3"/>
        <v>26</v>
      </c>
      <c r="U14" s="19">
        <f t="shared" si="4"/>
        <v>26</v>
      </c>
    </row>
    <row r="15" spans="2:23" ht="19.5" x14ac:dyDescent="0.3">
      <c r="B15" s="4">
        <f t="shared" si="8"/>
        <v>7</v>
      </c>
      <c r="C15" s="57">
        <v>4.5999999999999996</v>
      </c>
      <c r="D15" s="64"/>
      <c r="E15" s="61">
        <f t="shared" si="5"/>
        <v>6</v>
      </c>
      <c r="F15" s="18">
        <f t="shared" si="9"/>
        <v>34</v>
      </c>
      <c r="G15" s="19">
        <f t="shared" si="10"/>
        <v>34</v>
      </c>
      <c r="H15" s="1">
        <v>25</v>
      </c>
      <c r="I15" s="11"/>
      <c r="J15" s="20"/>
      <c r="K15" s="19"/>
      <c r="L15" s="24" t="s">
        <v>19</v>
      </c>
      <c r="M15" s="4">
        <v>0</v>
      </c>
      <c r="N15" s="9">
        <v>0</v>
      </c>
      <c r="O15" s="12"/>
      <c r="P15" s="20"/>
      <c r="Q15" s="19"/>
      <c r="R15" s="14">
        <v>1</v>
      </c>
      <c r="S15" s="11">
        <v>7</v>
      </c>
      <c r="T15" s="21">
        <v>25</v>
      </c>
      <c r="U15" s="19">
        <f t="shared" si="4"/>
        <v>25</v>
      </c>
    </row>
    <row r="16" spans="2:23" ht="6.75" customHeight="1" x14ac:dyDescent="0.25">
      <c r="B16" s="38"/>
      <c r="C16" s="39"/>
      <c r="D16" s="64"/>
      <c r="E16" s="40"/>
      <c r="F16" s="40"/>
      <c r="G16" s="40"/>
      <c r="H16" s="42"/>
      <c r="I16" s="43"/>
      <c r="J16" s="44"/>
      <c r="K16" s="41"/>
      <c r="L16" s="45"/>
      <c r="M16" s="38"/>
      <c r="N16" s="46"/>
      <c r="O16" s="43"/>
      <c r="P16" s="44"/>
      <c r="Q16" s="41"/>
      <c r="R16" s="47"/>
      <c r="S16" s="43"/>
      <c r="T16" s="48"/>
      <c r="U16" s="41"/>
    </row>
    <row r="17" spans="2:21" ht="19.5" x14ac:dyDescent="0.3">
      <c r="B17" s="4">
        <v>0</v>
      </c>
      <c r="C17" s="57">
        <v>0</v>
      </c>
      <c r="D17" s="64"/>
      <c r="E17" s="60">
        <v>13</v>
      </c>
      <c r="F17" s="19">
        <v>35</v>
      </c>
      <c r="G17" s="19">
        <f>IF(F17&lt;60,F17,IF(F17&gt;=60,F17-60))</f>
        <v>35</v>
      </c>
      <c r="H17" s="1">
        <v>5</v>
      </c>
      <c r="I17" s="11">
        <v>13</v>
      </c>
      <c r="J17" s="20">
        <f>G17+H17</f>
        <v>40</v>
      </c>
      <c r="K17" s="19">
        <f>IF(J17&lt;60,J17,IF(J17&gt;=60,J17-60))</f>
        <v>40</v>
      </c>
      <c r="L17" s="22" t="s">
        <v>17</v>
      </c>
      <c r="M17" s="4">
        <f>(N17-N18)*60/42</f>
        <v>0</v>
      </c>
      <c r="N17" s="9">
        <f t="shared" ref="N17:N24" si="12">N18+(D18-D17)</f>
        <v>0</v>
      </c>
      <c r="O17" s="12">
        <v>17</v>
      </c>
      <c r="P17" s="20">
        <f t="shared" ref="P17:P23" si="13">U18+M17</f>
        <v>2</v>
      </c>
      <c r="Q17" s="19">
        <f t="shared" ref="Q17:Q24" si="14">IF(P17&lt;60,P17,IF(P17&gt;=60,P17-60))</f>
        <v>2</v>
      </c>
      <c r="R17" s="14">
        <v>10</v>
      </c>
      <c r="S17" s="11">
        <v>17</v>
      </c>
      <c r="T17" s="21">
        <f t="shared" ref="T17:T24" si="15">Q17+R17</f>
        <v>12</v>
      </c>
      <c r="U17" s="19">
        <f t="shared" ref="U17:U25" si="16">IF(T17&lt;60,T17,IF(T17&gt;=60,T17-60))</f>
        <v>12</v>
      </c>
    </row>
    <row r="18" spans="2:21" ht="19.5" x14ac:dyDescent="0.3">
      <c r="B18" s="4">
        <v>16</v>
      </c>
      <c r="C18" s="57">
        <v>11</v>
      </c>
      <c r="D18" s="64"/>
      <c r="E18" s="61">
        <f t="shared" ref="E18:E25" si="17">IF(F18&lt;60,E17,IF(F18&gt;=60,E17+1))</f>
        <v>13</v>
      </c>
      <c r="F18" s="18">
        <f>K17+B18</f>
        <v>56</v>
      </c>
      <c r="G18" s="19">
        <f>IF(F18&lt;60,F18,IF(F18&gt;=60,F18-60))</f>
        <v>56</v>
      </c>
      <c r="H18" s="1">
        <v>1</v>
      </c>
      <c r="I18" s="11">
        <v>13</v>
      </c>
      <c r="J18" s="20">
        <f t="shared" ref="J18:J24" si="18">G18+H18</f>
        <v>57</v>
      </c>
      <c r="K18" s="19">
        <f>IF(J18&lt;60,J18,IF(J18&gt;=60,J18-60))</f>
        <v>57</v>
      </c>
      <c r="L18" s="23" t="s">
        <v>11</v>
      </c>
      <c r="M18" s="4">
        <f t="shared" ref="M18:M24" si="19">(N18-N19)*60/42</f>
        <v>0</v>
      </c>
      <c r="N18" s="9">
        <f t="shared" si="12"/>
        <v>0</v>
      </c>
      <c r="O18" s="12">
        <v>16</v>
      </c>
      <c r="P18" s="20">
        <f t="shared" si="13"/>
        <v>1</v>
      </c>
      <c r="Q18" s="19">
        <f t="shared" si="14"/>
        <v>1</v>
      </c>
      <c r="R18" s="14">
        <v>1</v>
      </c>
      <c r="S18" s="11">
        <v>16</v>
      </c>
      <c r="T18" s="21">
        <f t="shared" si="15"/>
        <v>2</v>
      </c>
      <c r="U18" s="19">
        <f t="shared" si="16"/>
        <v>2</v>
      </c>
    </row>
    <row r="19" spans="2:21" ht="19.5" x14ac:dyDescent="0.3">
      <c r="B19" s="4">
        <v>6</v>
      </c>
      <c r="C19" s="57">
        <v>3.7</v>
      </c>
      <c r="D19" s="64"/>
      <c r="E19" s="61">
        <f t="shared" si="17"/>
        <v>14</v>
      </c>
      <c r="F19" s="18">
        <f t="shared" ref="F19:F25" si="20">K18+B19</f>
        <v>63</v>
      </c>
      <c r="G19" s="19">
        <f t="shared" ref="G19:G25" si="21">IF(F19&lt;60,F19,IF(F19&gt;=60,F19-60))</f>
        <v>3</v>
      </c>
      <c r="H19" s="1">
        <v>1</v>
      </c>
      <c r="I19" s="11">
        <v>14</v>
      </c>
      <c r="J19" s="20">
        <f t="shared" si="18"/>
        <v>4</v>
      </c>
      <c r="K19" s="19">
        <f t="shared" ref="K19:K24" si="22">IF(J19&lt;60,J19,IF(J19&gt;=60,J19-60))</f>
        <v>4</v>
      </c>
      <c r="L19" s="23" t="s">
        <v>15</v>
      </c>
      <c r="M19" s="4">
        <f t="shared" si="19"/>
        <v>0</v>
      </c>
      <c r="N19" s="9">
        <f t="shared" si="12"/>
        <v>0</v>
      </c>
      <c r="O19" s="12">
        <v>16</v>
      </c>
      <c r="P19" s="20">
        <f t="shared" si="13"/>
        <v>0</v>
      </c>
      <c r="Q19" s="19">
        <f t="shared" si="14"/>
        <v>0</v>
      </c>
      <c r="R19" s="14">
        <v>1</v>
      </c>
      <c r="S19" s="11">
        <v>16</v>
      </c>
      <c r="T19" s="21">
        <f t="shared" si="15"/>
        <v>1</v>
      </c>
      <c r="U19" s="19">
        <f t="shared" si="16"/>
        <v>1</v>
      </c>
    </row>
    <row r="20" spans="2:21" ht="19.5" x14ac:dyDescent="0.3">
      <c r="B20" s="4">
        <v>7</v>
      </c>
      <c r="C20" s="57">
        <v>5</v>
      </c>
      <c r="D20" s="64"/>
      <c r="E20" s="61">
        <f t="shared" si="17"/>
        <v>14</v>
      </c>
      <c r="F20" s="18">
        <f t="shared" si="20"/>
        <v>11</v>
      </c>
      <c r="G20" s="19">
        <f t="shared" si="21"/>
        <v>11</v>
      </c>
      <c r="H20" s="1">
        <v>1</v>
      </c>
      <c r="I20" s="11">
        <v>14</v>
      </c>
      <c r="J20" s="20">
        <f t="shared" si="18"/>
        <v>12</v>
      </c>
      <c r="K20" s="19">
        <f t="shared" si="22"/>
        <v>12</v>
      </c>
      <c r="L20" s="23" t="s">
        <v>14</v>
      </c>
      <c r="M20" s="4">
        <f t="shared" si="19"/>
        <v>0</v>
      </c>
      <c r="N20" s="9">
        <f t="shared" si="12"/>
        <v>0</v>
      </c>
      <c r="O20" s="12">
        <v>16</v>
      </c>
      <c r="P20" s="20">
        <f t="shared" si="13"/>
        <v>59</v>
      </c>
      <c r="Q20" s="19">
        <f t="shared" si="14"/>
        <v>59</v>
      </c>
      <c r="R20" s="14">
        <v>1</v>
      </c>
      <c r="S20" s="11">
        <v>16</v>
      </c>
      <c r="T20" s="21">
        <f t="shared" si="15"/>
        <v>60</v>
      </c>
      <c r="U20" s="19">
        <f t="shared" si="16"/>
        <v>0</v>
      </c>
    </row>
    <row r="21" spans="2:21" ht="19.5" x14ac:dyDescent="0.3">
      <c r="B21" s="4">
        <v>4</v>
      </c>
      <c r="C21" s="57">
        <v>3.1</v>
      </c>
      <c r="D21" s="64"/>
      <c r="E21" s="61">
        <v>14</v>
      </c>
      <c r="F21" s="18">
        <f t="shared" si="20"/>
        <v>16</v>
      </c>
      <c r="G21" s="19">
        <f t="shared" si="21"/>
        <v>16</v>
      </c>
      <c r="H21" s="1">
        <v>1</v>
      </c>
      <c r="I21" s="11">
        <v>14</v>
      </c>
      <c r="J21" s="20">
        <f t="shared" si="18"/>
        <v>17</v>
      </c>
      <c r="K21" s="19">
        <f t="shared" si="22"/>
        <v>17</v>
      </c>
      <c r="L21" s="23" t="s">
        <v>18</v>
      </c>
      <c r="M21" s="4">
        <f t="shared" si="19"/>
        <v>0</v>
      </c>
      <c r="N21" s="9">
        <f t="shared" si="12"/>
        <v>0</v>
      </c>
      <c r="O21" s="12">
        <v>16</v>
      </c>
      <c r="P21" s="20">
        <f t="shared" si="13"/>
        <v>58</v>
      </c>
      <c r="Q21" s="19">
        <f t="shared" si="14"/>
        <v>58</v>
      </c>
      <c r="R21" s="14">
        <v>1</v>
      </c>
      <c r="S21" s="11">
        <v>16</v>
      </c>
      <c r="T21" s="21">
        <f t="shared" si="15"/>
        <v>59</v>
      </c>
      <c r="U21" s="19">
        <f t="shared" si="16"/>
        <v>59</v>
      </c>
    </row>
    <row r="22" spans="2:21" ht="19.5" x14ac:dyDescent="0.3">
      <c r="B22" s="4">
        <v>10</v>
      </c>
      <c r="C22" s="57">
        <v>5.6</v>
      </c>
      <c r="D22" s="64"/>
      <c r="E22" s="61">
        <f t="shared" si="17"/>
        <v>14</v>
      </c>
      <c r="F22" s="18">
        <f t="shared" si="20"/>
        <v>27</v>
      </c>
      <c r="G22" s="19">
        <f t="shared" si="21"/>
        <v>27</v>
      </c>
      <c r="H22" s="1">
        <v>1</v>
      </c>
      <c r="I22" s="11">
        <v>14</v>
      </c>
      <c r="J22" s="20">
        <f t="shared" si="18"/>
        <v>28</v>
      </c>
      <c r="K22" s="19">
        <f t="shared" si="22"/>
        <v>28</v>
      </c>
      <c r="L22" s="23" t="s">
        <v>9</v>
      </c>
      <c r="M22" s="4">
        <f t="shared" si="19"/>
        <v>0</v>
      </c>
      <c r="N22" s="9">
        <f t="shared" si="12"/>
        <v>0</v>
      </c>
      <c r="O22" s="12">
        <v>16</v>
      </c>
      <c r="P22" s="20">
        <f t="shared" si="13"/>
        <v>57</v>
      </c>
      <c r="Q22" s="19">
        <f t="shared" si="14"/>
        <v>57</v>
      </c>
      <c r="R22" s="14">
        <v>1</v>
      </c>
      <c r="S22" s="11">
        <v>16</v>
      </c>
      <c r="T22" s="21">
        <f t="shared" si="15"/>
        <v>58</v>
      </c>
      <c r="U22" s="19">
        <f t="shared" si="16"/>
        <v>58</v>
      </c>
    </row>
    <row r="23" spans="2:21" ht="19.5" x14ac:dyDescent="0.3">
      <c r="B23" s="4">
        <v>18</v>
      </c>
      <c r="C23" s="57">
        <v>12.8</v>
      </c>
      <c r="D23" s="64"/>
      <c r="E23" s="61">
        <f t="shared" si="17"/>
        <v>14</v>
      </c>
      <c r="F23" s="18">
        <f t="shared" si="20"/>
        <v>46</v>
      </c>
      <c r="G23" s="19">
        <f t="shared" si="21"/>
        <v>46</v>
      </c>
      <c r="H23" s="1">
        <v>1</v>
      </c>
      <c r="I23" s="11">
        <v>14</v>
      </c>
      <c r="J23" s="20">
        <f t="shared" si="18"/>
        <v>47</v>
      </c>
      <c r="K23" s="19">
        <f t="shared" si="22"/>
        <v>47</v>
      </c>
      <c r="L23" s="49" t="s">
        <v>12</v>
      </c>
      <c r="M23" s="4">
        <f t="shared" si="19"/>
        <v>0</v>
      </c>
      <c r="N23" s="9">
        <f t="shared" si="12"/>
        <v>0</v>
      </c>
      <c r="O23" s="12">
        <v>16</v>
      </c>
      <c r="P23" s="20">
        <f t="shared" si="13"/>
        <v>56</v>
      </c>
      <c r="Q23" s="19">
        <f t="shared" si="14"/>
        <v>56</v>
      </c>
      <c r="R23" s="14">
        <v>1</v>
      </c>
      <c r="S23" s="11">
        <v>16</v>
      </c>
      <c r="T23" s="21">
        <f t="shared" si="15"/>
        <v>57</v>
      </c>
      <c r="U23" s="19">
        <f t="shared" si="16"/>
        <v>57</v>
      </c>
    </row>
    <row r="24" spans="2:21" ht="19.5" x14ac:dyDescent="0.3">
      <c r="B24" s="4">
        <v>7</v>
      </c>
      <c r="C24" s="57">
        <v>5</v>
      </c>
      <c r="D24" s="64"/>
      <c r="E24" s="61">
        <f t="shared" si="17"/>
        <v>14</v>
      </c>
      <c r="F24" s="18">
        <f t="shared" si="20"/>
        <v>54</v>
      </c>
      <c r="G24" s="19">
        <f t="shared" si="21"/>
        <v>54</v>
      </c>
      <c r="H24" s="1">
        <v>1</v>
      </c>
      <c r="I24" s="11">
        <v>15</v>
      </c>
      <c r="J24" s="20">
        <f t="shared" si="18"/>
        <v>55</v>
      </c>
      <c r="K24" s="19">
        <f t="shared" si="22"/>
        <v>55</v>
      </c>
      <c r="L24" s="23" t="s">
        <v>13</v>
      </c>
      <c r="M24" s="4">
        <f t="shared" si="19"/>
        <v>0</v>
      </c>
      <c r="N24" s="9">
        <f t="shared" si="12"/>
        <v>0</v>
      </c>
      <c r="O24" s="12">
        <v>16</v>
      </c>
      <c r="P24" s="20">
        <f>U25+M24</f>
        <v>55</v>
      </c>
      <c r="Q24" s="19">
        <f t="shared" si="14"/>
        <v>55</v>
      </c>
      <c r="R24" s="14">
        <v>1</v>
      </c>
      <c r="S24" s="11">
        <v>16</v>
      </c>
      <c r="T24" s="21">
        <f t="shared" si="15"/>
        <v>56</v>
      </c>
      <c r="U24" s="19">
        <f t="shared" si="16"/>
        <v>56</v>
      </c>
    </row>
    <row r="25" spans="2:21" ht="19.5" x14ac:dyDescent="0.3">
      <c r="B25" s="4">
        <v>7</v>
      </c>
      <c r="C25" s="57">
        <v>4.5999999999999996</v>
      </c>
      <c r="D25" s="64"/>
      <c r="E25" s="61">
        <f t="shared" si="17"/>
        <v>15</v>
      </c>
      <c r="F25" s="18">
        <f t="shared" si="20"/>
        <v>62</v>
      </c>
      <c r="G25" s="19">
        <f t="shared" si="21"/>
        <v>2</v>
      </c>
      <c r="H25" s="1">
        <v>25</v>
      </c>
      <c r="I25" s="11"/>
      <c r="J25" s="20"/>
      <c r="K25" s="19"/>
      <c r="L25" s="24" t="s">
        <v>19</v>
      </c>
      <c r="M25" s="4">
        <v>0</v>
      </c>
      <c r="N25" s="9">
        <v>0</v>
      </c>
      <c r="O25" s="12"/>
      <c r="P25" s="20"/>
      <c r="Q25" s="19"/>
      <c r="R25" s="14">
        <v>1</v>
      </c>
      <c r="S25" s="11">
        <v>15</v>
      </c>
      <c r="T25" s="21">
        <v>55</v>
      </c>
      <c r="U25" s="19">
        <f t="shared" si="16"/>
        <v>55</v>
      </c>
    </row>
    <row r="26" spans="2:21" ht="7.5" customHeight="1" x14ac:dyDescent="0.3">
      <c r="B26" s="26"/>
      <c r="C26" s="27"/>
      <c r="D26" s="64"/>
      <c r="E26" s="28"/>
      <c r="F26" s="29"/>
      <c r="G26" s="30"/>
      <c r="H26" s="31"/>
      <c r="I26" s="32"/>
      <c r="J26" s="33"/>
      <c r="K26" s="30"/>
      <c r="L26" s="34"/>
      <c r="M26" s="26"/>
      <c r="N26" s="35"/>
      <c r="O26" s="32"/>
      <c r="P26" s="33"/>
      <c r="Q26" s="30"/>
      <c r="R26" s="36"/>
      <c r="S26" s="32"/>
      <c r="T26" s="37"/>
      <c r="U26" s="30"/>
    </row>
    <row r="27" spans="2:21" ht="19.5" x14ac:dyDescent="0.3">
      <c r="B27" s="4">
        <v>0</v>
      </c>
      <c r="C27" s="57">
        <v>0</v>
      </c>
      <c r="D27" s="64"/>
      <c r="E27" s="60">
        <v>22</v>
      </c>
      <c r="F27" s="19">
        <v>10</v>
      </c>
      <c r="G27" s="19">
        <f>IF(F27&lt;60,F27,IF(F27&gt;=60,F27-60))</f>
        <v>10</v>
      </c>
      <c r="H27" s="1">
        <v>5</v>
      </c>
      <c r="I27" s="11">
        <v>22</v>
      </c>
      <c r="J27" s="20">
        <f>G27+H27</f>
        <v>15</v>
      </c>
      <c r="K27" s="19">
        <f>IF(J27&lt;60,J27,IF(J27&gt;=60,J27-60))</f>
        <v>15</v>
      </c>
      <c r="L27" s="22" t="s">
        <v>17</v>
      </c>
      <c r="M27" s="4">
        <f>(N27-N28)*60/42</f>
        <v>0</v>
      </c>
      <c r="N27" s="9">
        <f t="shared" ref="N27:N34" si="23">N28+(D28-D27)</f>
        <v>0</v>
      </c>
      <c r="O27" s="12">
        <v>1</v>
      </c>
      <c r="P27" s="20">
        <f t="shared" ref="P27:P33" si="24">U28+M27</f>
        <v>32</v>
      </c>
      <c r="Q27" s="19">
        <f t="shared" ref="Q27:Q34" si="25">IF(P27&lt;60,P27,IF(P27&gt;=60,P27-60))</f>
        <v>32</v>
      </c>
      <c r="R27" s="14">
        <v>10</v>
      </c>
      <c r="S27" s="11">
        <v>1</v>
      </c>
      <c r="T27" s="21">
        <f t="shared" ref="T27:T34" si="26">Q27+R27</f>
        <v>42</v>
      </c>
      <c r="U27" s="19">
        <f t="shared" ref="U27:U35" si="27">IF(T27&lt;60,T27,IF(T27&gt;=60,T27-60))</f>
        <v>42</v>
      </c>
    </row>
    <row r="28" spans="2:21" ht="19.5" x14ac:dyDescent="0.3">
      <c r="B28" s="4">
        <v>16</v>
      </c>
      <c r="C28" s="57">
        <v>11</v>
      </c>
      <c r="D28" s="64"/>
      <c r="E28" s="61">
        <f t="shared" ref="E28:E35" si="28">IF(F28&lt;60,E27,IF(F28&gt;=60,E27+1))</f>
        <v>22</v>
      </c>
      <c r="F28" s="18">
        <f>K27+B28</f>
        <v>31</v>
      </c>
      <c r="G28" s="19">
        <f>IF(F28&lt;60,F28,IF(F28&gt;=60,F28-60))</f>
        <v>31</v>
      </c>
      <c r="H28" s="1">
        <v>1</v>
      </c>
      <c r="I28" s="11">
        <v>22</v>
      </c>
      <c r="J28" s="20">
        <f t="shared" ref="J28:J34" si="29">G28+H28</f>
        <v>32</v>
      </c>
      <c r="K28" s="19">
        <f>IF(J28&lt;60,J28,IF(J28&gt;=60,J28-60))</f>
        <v>32</v>
      </c>
      <c r="L28" s="23" t="s">
        <v>11</v>
      </c>
      <c r="M28" s="4">
        <f t="shared" ref="M28:M34" si="30">(N28-N29)*60/42</f>
        <v>0</v>
      </c>
      <c r="N28" s="9">
        <f t="shared" si="23"/>
        <v>0</v>
      </c>
      <c r="O28" s="12">
        <v>1</v>
      </c>
      <c r="P28" s="20">
        <f t="shared" si="24"/>
        <v>31</v>
      </c>
      <c r="Q28" s="19">
        <f t="shared" si="25"/>
        <v>31</v>
      </c>
      <c r="R28" s="14">
        <v>1</v>
      </c>
      <c r="S28" s="11">
        <v>1</v>
      </c>
      <c r="T28" s="21">
        <f t="shared" si="26"/>
        <v>32</v>
      </c>
      <c r="U28" s="19">
        <f t="shared" si="27"/>
        <v>32</v>
      </c>
    </row>
    <row r="29" spans="2:21" ht="19.5" x14ac:dyDescent="0.3">
      <c r="B29" s="4">
        <v>6</v>
      </c>
      <c r="C29" s="57">
        <v>3.7</v>
      </c>
      <c r="D29" s="64"/>
      <c r="E29" s="61">
        <f t="shared" si="28"/>
        <v>22</v>
      </c>
      <c r="F29" s="18">
        <f t="shared" ref="F29:F35" si="31">K28+B29</f>
        <v>38</v>
      </c>
      <c r="G29" s="19">
        <f t="shared" ref="G29:G35" si="32">IF(F29&lt;60,F29,IF(F29&gt;=60,F29-60))</f>
        <v>38</v>
      </c>
      <c r="H29" s="1">
        <v>1</v>
      </c>
      <c r="I29" s="11">
        <v>22</v>
      </c>
      <c r="J29" s="20">
        <f t="shared" si="29"/>
        <v>39</v>
      </c>
      <c r="K29" s="19">
        <f t="shared" ref="K29:K34" si="33">IF(J29&lt;60,J29,IF(J29&gt;=60,J29-60))</f>
        <v>39</v>
      </c>
      <c r="L29" s="23" t="s">
        <v>15</v>
      </c>
      <c r="M29" s="4">
        <f t="shared" si="30"/>
        <v>0</v>
      </c>
      <c r="N29" s="9">
        <f t="shared" si="23"/>
        <v>0</v>
      </c>
      <c r="O29" s="12">
        <v>1</v>
      </c>
      <c r="P29" s="20">
        <f t="shared" si="24"/>
        <v>30</v>
      </c>
      <c r="Q29" s="19">
        <f t="shared" si="25"/>
        <v>30</v>
      </c>
      <c r="R29" s="14">
        <v>1</v>
      </c>
      <c r="S29" s="11">
        <v>1</v>
      </c>
      <c r="T29" s="21">
        <f t="shared" si="26"/>
        <v>31</v>
      </c>
      <c r="U29" s="19">
        <f t="shared" si="27"/>
        <v>31</v>
      </c>
    </row>
    <row r="30" spans="2:21" ht="19.5" x14ac:dyDescent="0.3">
      <c r="B30" s="4">
        <v>7</v>
      </c>
      <c r="C30" s="57">
        <v>5</v>
      </c>
      <c r="D30" s="64"/>
      <c r="E30" s="61">
        <f t="shared" si="28"/>
        <v>22</v>
      </c>
      <c r="F30" s="18">
        <f t="shared" si="31"/>
        <v>46</v>
      </c>
      <c r="G30" s="19">
        <f t="shared" si="32"/>
        <v>46</v>
      </c>
      <c r="H30" s="1">
        <v>1</v>
      </c>
      <c r="I30" s="11">
        <v>22</v>
      </c>
      <c r="J30" s="20">
        <f t="shared" si="29"/>
        <v>47</v>
      </c>
      <c r="K30" s="19">
        <f t="shared" si="33"/>
        <v>47</v>
      </c>
      <c r="L30" s="23" t="s">
        <v>14</v>
      </c>
      <c r="M30" s="4">
        <f t="shared" si="30"/>
        <v>0</v>
      </c>
      <c r="N30" s="9">
        <f t="shared" si="23"/>
        <v>0</v>
      </c>
      <c r="O30" s="12">
        <v>1</v>
      </c>
      <c r="P30" s="20">
        <f t="shared" si="24"/>
        <v>29</v>
      </c>
      <c r="Q30" s="19">
        <f t="shared" si="25"/>
        <v>29</v>
      </c>
      <c r="R30" s="14">
        <v>1</v>
      </c>
      <c r="S30" s="11">
        <v>1</v>
      </c>
      <c r="T30" s="21">
        <f t="shared" si="26"/>
        <v>30</v>
      </c>
      <c r="U30" s="19">
        <f t="shared" si="27"/>
        <v>30</v>
      </c>
    </row>
    <row r="31" spans="2:21" ht="19.5" x14ac:dyDescent="0.3">
      <c r="B31" s="4">
        <v>4</v>
      </c>
      <c r="C31" s="57">
        <v>3.1</v>
      </c>
      <c r="D31" s="64"/>
      <c r="E31" s="61">
        <f t="shared" si="28"/>
        <v>22</v>
      </c>
      <c r="F31" s="18">
        <f t="shared" si="31"/>
        <v>51</v>
      </c>
      <c r="G31" s="19">
        <f t="shared" si="32"/>
        <v>51</v>
      </c>
      <c r="H31" s="1">
        <v>1</v>
      </c>
      <c r="I31" s="11">
        <v>22</v>
      </c>
      <c r="J31" s="20">
        <f t="shared" si="29"/>
        <v>52</v>
      </c>
      <c r="K31" s="19">
        <f t="shared" si="33"/>
        <v>52</v>
      </c>
      <c r="L31" s="23" t="s">
        <v>18</v>
      </c>
      <c r="M31" s="4">
        <f t="shared" si="30"/>
        <v>0</v>
      </c>
      <c r="N31" s="9">
        <f t="shared" si="23"/>
        <v>0</v>
      </c>
      <c r="O31" s="12">
        <v>1</v>
      </c>
      <c r="P31" s="20">
        <f t="shared" si="24"/>
        <v>28</v>
      </c>
      <c r="Q31" s="19">
        <f t="shared" si="25"/>
        <v>28</v>
      </c>
      <c r="R31" s="14">
        <v>1</v>
      </c>
      <c r="S31" s="11">
        <v>1</v>
      </c>
      <c r="T31" s="21">
        <f t="shared" si="26"/>
        <v>29</v>
      </c>
      <c r="U31" s="19">
        <f t="shared" si="27"/>
        <v>29</v>
      </c>
    </row>
    <row r="32" spans="2:21" ht="19.5" x14ac:dyDescent="0.3">
      <c r="B32" s="4">
        <v>8</v>
      </c>
      <c r="C32" s="57">
        <v>5.6</v>
      </c>
      <c r="D32" s="64"/>
      <c r="E32" s="61">
        <f t="shared" si="28"/>
        <v>23</v>
      </c>
      <c r="F32" s="18">
        <f t="shared" si="31"/>
        <v>60</v>
      </c>
      <c r="G32" s="19">
        <f t="shared" si="32"/>
        <v>0</v>
      </c>
      <c r="H32" s="1">
        <v>1</v>
      </c>
      <c r="I32" s="11">
        <v>23</v>
      </c>
      <c r="J32" s="20">
        <f t="shared" si="29"/>
        <v>1</v>
      </c>
      <c r="K32" s="19">
        <f t="shared" si="33"/>
        <v>1</v>
      </c>
      <c r="L32" s="23" t="s">
        <v>9</v>
      </c>
      <c r="M32" s="4">
        <f t="shared" si="30"/>
        <v>0</v>
      </c>
      <c r="N32" s="9">
        <f t="shared" si="23"/>
        <v>0</v>
      </c>
      <c r="O32" s="12">
        <v>24</v>
      </c>
      <c r="P32" s="20">
        <f t="shared" si="24"/>
        <v>27</v>
      </c>
      <c r="Q32" s="19">
        <f t="shared" si="25"/>
        <v>27</v>
      </c>
      <c r="R32" s="14">
        <v>1</v>
      </c>
      <c r="S32" s="11">
        <v>1</v>
      </c>
      <c r="T32" s="21">
        <f t="shared" si="26"/>
        <v>28</v>
      </c>
      <c r="U32" s="19">
        <f t="shared" si="27"/>
        <v>28</v>
      </c>
    </row>
    <row r="33" spans="2:21" ht="19.5" x14ac:dyDescent="0.3">
      <c r="B33" s="4">
        <v>18</v>
      </c>
      <c r="C33" s="57">
        <v>12.8</v>
      </c>
      <c r="D33" s="64"/>
      <c r="E33" s="61">
        <f t="shared" si="28"/>
        <v>23</v>
      </c>
      <c r="F33" s="18">
        <f t="shared" si="31"/>
        <v>19</v>
      </c>
      <c r="G33" s="19">
        <f t="shared" si="32"/>
        <v>19</v>
      </c>
      <c r="H33" s="1">
        <v>1</v>
      </c>
      <c r="I33" s="11">
        <v>23</v>
      </c>
      <c r="J33" s="20">
        <f t="shared" si="29"/>
        <v>20</v>
      </c>
      <c r="K33" s="19">
        <f t="shared" si="33"/>
        <v>20</v>
      </c>
      <c r="L33" s="49" t="s">
        <v>12</v>
      </c>
      <c r="M33" s="4">
        <f t="shared" si="30"/>
        <v>0</v>
      </c>
      <c r="N33" s="9">
        <f t="shared" si="23"/>
        <v>0</v>
      </c>
      <c r="O33" s="12">
        <v>24</v>
      </c>
      <c r="P33" s="20">
        <f t="shared" si="24"/>
        <v>26</v>
      </c>
      <c r="Q33" s="19">
        <f t="shared" si="25"/>
        <v>26</v>
      </c>
      <c r="R33" s="14">
        <v>1</v>
      </c>
      <c r="S33" s="11">
        <v>24</v>
      </c>
      <c r="T33" s="21">
        <f t="shared" si="26"/>
        <v>27</v>
      </c>
      <c r="U33" s="19">
        <f t="shared" si="27"/>
        <v>27</v>
      </c>
    </row>
    <row r="34" spans="2:21" ht="19.5" x14ac:dyDescent="0.3">
      <c r="B34" s="4">
        <v>7</v>
      </c>
      <c r="C34" s="57">
        <v>5</v>
      </c>
      <c r="D34" s="64"/>
      <c r="E34" s="61">
        <f t="shared" si="28"/>
        <v>23</v>
      </c>
      <c r="F34" s="18">
        <f t="shared" si="31"/>
        <v>27</v>
      </c>
      <c r="G34" s="19">
        <f t="shared" si="32"/>
        <v>27</v>
      </c>
      <c r="H34" s="1">
        <v>1</v>
      </c>
      <c r="I34" s="11">
        <v>23</v>
      </c>
      <c r="J34" s="20">
        <f t="shared" si="29"/>
        <v>28</v>
      </c>
      <c r="K34" s="19">
        <f t="shared" si="33"/>
        <v>28</v>
      </c>
      <c r="L34" s="23" t="s">
        <v>13</v>
      </c>
      <c r="M34" s="4">
        <f t="shared" si="30"/>
        <v>0</v>
      </c>
      <c r="N34" s="9">
        <f t="shared" si="23"/>
        <v>0</v>
      </c>
      <c r="O34" s="12">
        <v>24</v>
      </c>
      <c r="P34" s="20">
        <f>U35+M34</f>
        <v>25</v>
      </c>
      <c r="Q34" s="19">
        <f t="shared" si="25"/>
        <v>25</v>
      </c>
      <c r="R34" s="14">
        <v>1</v>
      </c>
      <c r="S34" s="11">
        <v>24</v>
      </c>
      <c r="T34" s="21">
        <f t="shared" si="26"/>
        <v>26</v>
      </c>
      <c r="U34" s="19">
        <f t="shared" si="27"/>
        <v>26</v>
      </c>
    </row>
    <row r="35" spans="2:21" ht="19.5" x14ac:dyDescent="0.3">
      <c r="B35" s="4">
        <v>7</v>
      </c>
      <c r="C35" s="57">
        <v>4.5999999999999996</v>
      </c>
      <c r="D35" s="64"/>
      <c r="E35" s="61">
        <f t="shared" si="28"/>
        <v>23</v>
      </c>
      <c r="F35" s="18">
        <f t="shared" si="31"/>
        <v>35</v>
      </c>
      <c r="G35" s="19">
        <f t="shared" si="32"/>
        <v>35</v>
      </c>
      <c r="H35" s="1">
        <v>25</v>
      </c>
      <c r="I35" s="11"/>
      <c r="J35" s="20"/>
      <c r="K35" s="19"/>
      <c r="L35" s="24" t="s">
        <v>19</v>
      </c>
      <c r="M35" s="4">
        <v>0</v>
      </c>
      <c r="N35" s="9">
        <v>0</v>
      </c>
      <c r="O35" s="12"/>
      <c r="P35" s="20"/>
      <c r="Q35" s="19"/>
      <c r="R35" s="14">
        <v>1</v>
      </c>
      <c r="S35" s="11">
        <v>24</v>
      </c>
      <c r="T35" s="21">
        <v>25</v>
      </c>
      <c r="U35" s="19">
        <f t="shared" si="27"/>
        <v>25</v>
      </c>
    </row>
    <row r="36" spans="2:21" ht="15" x14ac:dyDescent="0.25">
      <c r="M36" s="17"/>
    </row>
    <row r="37" spans="2:21" ht="15" x14ac:dyDescent="0.25">
      <c r="E37" s="17"/>
    </row>
  </sheetData>
  <sheetProtection selectLockedCells="1" selectUnlockedCells="1"/>
  <mergeCells count="13">
    <mergeCell ref="L4:U4"/>
    <mergeCell ref="M5:M6"/>
    <mergeCell ref="N5:N6"/>
    <mergeCell ref="O5:U5"/>
    <mergeCell ref="O6:P6"/>
    <mergeCell ref="S6:U6"/>
    <mergeCell ref="B5:B6"/>
    <mergeCell ref="C5:C6"/>
    <mergeCell ref="D5:D6"/>
    <mergeCell ref="E5:K5"/>
    <mergeCell ref="L5:L6"/>
    <mergeCell ref="E6:G6"/>
    <mergeCell ref="I6:K6"/>
  </mergeCells>
  <pageMargins left="0.9055118110236221" right="0.70866141732283472" top="0.15748031496062992" bottom="0.15748031496062992" header="0.31496062992125984" footer="0.31496062992125984"/>
  <pageSetup paperSize="9" scale="98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кінашів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пас_перев</dc:title>
  <dc:creator>Vasyl</dc:creator>
  <cp:lastModifiedBy>Юлія Пристай</cp:lastModifiedBy>
  <cp:lastPrinted>2019-05-10T10:17:19Z</cp:lastPrinted>
  <dcterms:created xsi:type="dcterms:W3CDTF">1998-12-02T13:33:05Z</dcterms:created>
  <dcterms:modified xsi:type="dcterms:W3CDTF">2019-08-28T12:54:10Z</dcterms:modified>
</cp:coreProperties>
</file>