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/>
  <mc:AlternateContent xmlns:mc="http://schemas.openxmlformats.org/markup-compatibility/2006">
    <mc:Choice Requires="x15">
      <x15ac:absPath xmlns:x15ac="http://schemas.microsoft.com/office/spreadsheetml/2010/11/ac" url="Z:\В Мазурак\розклад для кадрів\Розклад новий\"/>
    </mc:Choice>
  </mc:AlternateContent>
  <bookViews>
    <workbookView xWindow="0" yWindow="0" windowWidth="25125" windowHeight="12150" tabRatio="555"/>
  </bookViews>
  <sheets>
    <sheet name="Отинія" sheetId="24" r:id="rId1"/>
    <sheet name="Лист1" sheetId="21" r:id="rId2"/>
  </sheets>
  <definedNames>
    <definedName name="_xlnm.Print_Area" localSheetId="0">Отинія!$A$1:$V$58</definedName>
  </definedNames>
  <calcPr calcId="162913" fullPrecision="0"/>
</workbook>
</file>

<file path=xl/calcChain.xml><?xml version="1.0" encoding="utf-8"?>
<calcChain xmlns="http://schemas.openxmlformats.org/spreadsheetml/2006/main">
  <c r="E49" i="24" l="1"/>
  <c r="E50" i="24"/>
  <c r="E52" i="24" s="1"/>
  <c r="E53" i="24" s="1"/>
  <c r="E54" i="24" s="1"/>
  <c r="E55" i="24" s="1"/>
  <c r="E56" i="24" s="1"/>
  <c r="G13" i="24" l="1"/>
  <c r="G43" i="24"/>
  <c r="J43" i="24" s="1"/>
  <c r="K43" i="24" s="1"/>
  <c r="F44" i="24" s="1"/>
  <c r="G28" i="24"/>
  <c r="J28" i="24" s="1"/>
  <c r="K28" i="24" s="1"/>
  <c r="F29" i="24" s="1"/>
  <c r="Q56" i="24"/>
  <c r="T56" i="24" s="1"/>
  <c r="P55" i="24" s="1"/>
  <c r="Q55" i="24" s="1"/>
  <c r="T55" i="24" s="1"/>
  <c r="U55" i="24" s="1"/>
  <c r="P54" i="24" s="1"/>
  <c r="Q54" i="24" s="1"/>
  <c r="T54" i="24" s="1"/>
  <c r="U54" i="24" s="1"/>
  <c r="P53" i="24" s="1"/>
  <c r="Q53" i="24" s="1"/>
  <c r="T53" i="24" s="1"/>
  <c r="U53" i="24" s="1"/>
  <c r="P52" i="24" s="1"/>
  <c r="Q52" i="24" s="1"/>
  <c r="T52" i="24" s="1"/>
  <c r="U52" i="24" s="1"/>
  <c r="P51" i="24" s="1"/>
  <c r="Q51" i="24" s="1"/>
  <c r="T51" i="24" s="1"/>
  <c r="U51" i="24" s="1"/>
  <c r="P50" i="24" s="1"/>
  <c r="Q50" i="24" s="1"/>
  <c r="T50" i="24" s="1"/>
  <c r="U50" i="24" s="1"/>
  <c r="P49" i="24" s="1"/>
  <c r="Q49" i="24" s="1"/>
  <c r="T49" i="24" s="1"/>
  <c r="U49" i="24" s="1"/>
  <c r="P48" i="24" s="1"/>
  <c r="Q48" i="24" s="1"/>
  <c r="T48" i="24" s="1"/>
  <c r="U48" i="24" s="1"/>
  <c r="P47" i="24" s="1"/>
  <c r="Q47" i="24" s="1"/>
  <c r="T47" i="24" s="1"/>
  <c r="U47" i="24" s="1"/>
  <c r="P46" i="24" s="1"/>
  <c r="Q46" i="24" s="1"/>
  <c r="T46" i="24" s="1"/>
  <c r="U46" i="24" s="1"/>
  <c r="P45" i="24" s="1"/>
  <c r="Q45" i="24" s="1"/>
  <c r="T45" i="24" s="1"/>
  <c r="U45" i="24" s="1"/>
  <c r="P44" i="24" s="1"/>
  <c r="Q44" i="24" s="1"/>
  <c r="T44" i="24" s="1"/>
  <c r="U44" i="24" s="1"/>
  <c r="P43" i="24" s="1"/>
  <c r="Q43" i="24" s="1"/>
  <c r="T43" i="24" s="1"/>
  <c r="U43" i="24" s="1"/>
  <c r="D44" i="24"/>
  <c r="D45" i="24" s="1"/>
  <c r="D46" i="24" s="1"/>
  <c r="D47" i="24" s="1"/>
  <c r="D48" i="24" s="1"/>
  <c r="D49" i="24" s="1"/>
  <c r="D50" i="24" s="1"/>
  <c r="D51" i="24" s="1"/>
  <c r="D52" i="24" s="1"/>
  <c r="D53" i="24" s="1"/>
  <c r="D54" i="24" s="1"/>
  <c r="D55" i="24" s="1"/>
  <c r="D56" i="24" s="1"/>
  <c r="N55" i="24" s="1"/>
  <c r="N54" i="24" s="1"/>
  <c r="N53" i="24" s="1"/>
  <c r="N52" i="24" s="1"/>
  <c r="N51" i="24" s="1"/>
  <c r="N50" i="24" s="1"/>
  <c r="N49" i="24" s="1"/>
  <c r="N48" i="24" s="1"/>
  <c r="N47" i="24" s="1"/>
  <c r="N46" i="24" s="1"/>
  <c r="N45" i="24" s="1"/>
  <c r="N44" i="24" s="1"/>
  <c r="N43" i="24" s="1"/>
  <c r="Q41" i="24"/>
  <c r="T41" i="24" s="1"/>
  <c r="P40" i="24" s="1"/>
  <c r="Q40" i="24" s="1"/>
  <c r="T40" i="24" s="1"/>
  <c r="U40" i="24" s="1"/>
  <c r="P39" i="24" s="1"/>
  <c r="Q39" i="24" s="1"/>
  <c r="T39" i="24" s="1"/>
  <c r="U39" i="24" s="1"/>
  <c r="P38" i="24" s="1"/>
  <c r="Q38" i="24" s="1"/>
  <c r="T38" i="24" s="1"/>
  <c r="U38" i="24" s="1"/>
  <c r="P37" i="24" s="1"/>
  <c r="Q37" i="24" s="1"/>
  <c r="T37" i="24" s="1"/>
  <c r="U37" i="24" s="1"/>
  <c r="P36" i="24" s="1"/>
  <c r="Q36" i="24" s="1"/>
  <c r="T36" i="24" s="1"/>
  <c r="U36" i="24" s="1"/>
  <c r="P35" i="24" s="1"/>
  <c r="Q35" i="24" s="1"/>
  <c r="T35" i="24" s="1"/>
  <c r="U35" i="24" s="1"/>
  <c r="P34" i="24" s="1"/>
  <c r="Q34" i="24" s="1"/>
  <c r="T34" i="24" s="1"/>
  <c r="U34" i="24" s="1"/>
  <c r="P33" i="24" s="1"/>
  <c r="Q33" i="24" s="1"/>
  <c r="T33" i="24" s="1"/>
  <c r="U33" i="24" s="1"/>
  <c r="P32" i="24" s="1"/>
  <c r="Q32" i="24" s="1"/>
  <c r="T32" i="24" s="1"/>
  <c r="U32" i="24" s="1"/>
  <c r="P31" i="24" s="1"/>
  <c r="Q31" i="24" s="1"/>
  <c r="T31" i="24" s="1"/>
  <c r="U31" i="24" s="1"/>
  <c r="P30" i="24" s="1"/>
  <c r="Q30" i="24" s="1"/>
  <c r="T30" i="24" s="1"/>
  <c r="U30" i="24" s="1"/>
  <c r="P29" i="24" s="1"/>
  <c r="Q29" i="24" s="1"/>
  <c r="T29" i="24" s="1"/>
  <c r="U29" i="24" s="1"/>
  <c r="P28" i="24" s="1"/>
  <c r="Q28" i="24" s="1"/>
  <c r="T28" i="24" s="1"/>
  <c r="U28" i="24" s="1"/>
  <c r="D29" i="24"/>
  <c r="D30" i="24" s="1"/>
  <c r="D31" i="24" s="1"/>
  <c r="D32" i="24" s="1"/>
  <c r="D33" i="24" s="1"/>
  <c r="D34" i="24" s="1"/>
  <c r="D35" i="24" s="1"/>
  <c r="D36" i="24" s="1"/>
  <c r="D37" i="24" s="1"/>
  <c r="D38" i="24" s="1"/>
  <c r="D39" i="24" s="1"/>
  <c r="D40" i="24" s="1"/>
  <c r="D41" i="24" s="1"/>
  <c r="N40" i="24" s="1"/>
  <c r="N39" i="24" s="1"/>
  <c r="N38" i="24" s="1"/>
  <c r="N37" i="24" s="1"/>
  <c r="N36" i="24" s="1"/>
  <c r="N35" i="24" s="1"/>
  <c r="N34" i="24" s="1"/>
  <c r="N33" i="24" s="1"/>
  <c r="N32" i="24" s="1"/>
  <c r="N31" i="24" s="1"/>
  <c r="N30" i="24" s="1"/>
  <c r="N29" i="24" s="1"/>
  <c r="N28" i="24" s="1"/>
  <c r="G44" i="24" l="1"/>
  <c r="J44" i="24" s="1"/>
  <c r="K44" i="24" s="1"/>
  <c r="F45" i="24" s="1"/>
  <c r="G29" i="24"/>
  <c r="J29" i="24" s="1"/>
  <c r="K29" i="24" s="1"/>
  <c r="F30" i="24" s="1"/>
  <c r="Q26" i="24"/>
  <c r="T26" i="24" s="1"/>
  <c r="P25" i="24" s="1"/>
  <c r="Q25" i="24" s="1"/>
  <c r="G45" i="24" l="1"/>
  <c r="J45" i="24" s="1"/>
  <c r="K45" i="24" s="1"/>
  <c r="F46" i="24" s="1"/>
  <c r="E45" i="24"/>
  <c r="G30" i="24"/>
  <c r="J30" i="24" s="1"/>
  <c r="K30" i="24" s="1"/>
  <c r="F31" i="24" s="1"/>
  <c r="E30" i="24"/>
  <c r="D14" i="24"/>
  <c r="G46" i="24" l="1"/>
  <c r="J46" i="24" s="1"/>
  <c r="K46" i="24" s="1"/>
  <c r="F47" i="24" s="1"/>
  <c r="E46" i="24"/>
  <c r="G31" i="24"/>
  <c r="J31" i="24" s="1"/>
  <c r="K31" i="24" s="1"/>
  <c r="F32" i="24" s="1"/>
  <c r="E31" i="24"/>
  <c r="J13" i="24"/>
  <c r="K13" i="24" s="1"/>
  <c r="F14" i="24" s="1"/>
  <c r="D15" i="24"/>
  <c r="G47" i="24" l="1"/>
  <c r="J47" i="24" s="1"/>
  <c r="K47" i="24" s="1"/>
  <c r="F48" i="24" s="1"/>
  <c r="E47" i="24"/>
  <c r="E32" i="24"/>
  <c r="G32" i="24"/>
  <c r="J32" i="24" s="1"/>
  <c r="K32" i="24" s="1"/>
  <c r="F33" i="24" s="1"/>
  <c r="E14" i="24"/>
  <c r="G14" i="24"/>
  <c r="J14" i="24" s="1"/>
  <c r="K14" i="24" s="1"/>
  <c r="D16" i="24"/>
  <c r="E33" i="24" l="1"/>
  <c r="G48" i="24"/>
  <c r="J48" i="24" s="1"/>
  <c r="K48" i="24" s="1"/>
  <c r="F49" i="24" s="1"/>
  <c r="E48" i="24"/>
  <c r="G33" i="24"/>
  <c r="J33" i="24" s="1"/>
  <c r="K33" i="24" s="1"/>
  <c r="F34" i="24" s="1"/>
  <c r="F15" i="24"/>
  <c r="D17" i="24"/>
  <c r="E34" i="24" l="1"/>
  <c r="G49" i="24"/>
  <c r="J49" i="24" s="1"/>
  <c r="K49" i="24" s="1"/>
  <c r="F50" i="24" s="1"/>
  <c r="G34" i="24"/>
  <c r="J34" i="24" s="1"/>
  <c r="K34" i="24" s="1"/>
  <c r="F35" i="24" s="1"/>
  <c r="D18" i="24"/>
  <c r="E15" i="24"/>
  <c r="G15" i="24"/>
  <c r="J15" i="24" s="1"/>
  <c r="K15" i="24" s="1"/>
  <c r="F16" i="24" s="1"/>
  <c r="E35" i="24" l="1"/>
  <c r="G50" i="24"/>
  <c r="J50" i="24" s="1"/>
  <c r="K50" i="24" s="1"/>
  <c r="F51" i="24" s="1"/>
  <c r="G35" i="24"/>
  <c r="J35" i="24" s="1"/>
  <c r="K35" i="24" s="1"/>
  <c r="F36" i="24" s="1"/>
  <c r="G36" i="24" s="1"/>
  <c r="J36" i="24" s="1"/>
  <c r="K36" i="24" s="1"/>
  <c r="F37" i="24" s="1"/>
  <c r="E16" i="24"/>
  <c r="G16" i="24"/>
  <c r="J16" i="24" s="1"/>
  <c r="K16" i="24" s="1"/>
  <c r="F17" i="24" s="1"/>
  <c r="D19" i="24"/>
  <c r="E36" i="24" l="1"/>
  <c r="E37" i="24" s="1"/>
  <c r="G51" i="24"/>
  <c r="J51" i="24" s="1"/>
  <c r="K51" i="24" s="1"/>
  <c r="F52" i="24" s="1"/>
  <c r="G52" i="24" s="1"/>
  <c r="J52" i="24" s="1"/>
  <c r="K52" i="24" s="1"/>
  <c r="F53" i="24" s="1"/>
  <c r="G53" i="24" s="1"/>
  <c r="J53" i="24" s="1"/>
  <c r="K53" i="24" s="1"/>
  <c r="F54" i="24" s="1"/>
  <c r="G37" i="24"/>
  <c r="J37" i="24" s="1"/>
  <c r="K37" i="24" s="1"/>
  <c r="F38" i="24" s="1"/>
  <c r="D20" i="24"/>
  <c r="G17" i="24"/>
  <c r="J17" i="24" s="1"/>
  <c r="K17" i="24" s="1"/>
  <c r="F18" i="24" s="1"/>
  <c r="E17" i="24"/>
  <c r="G38" i="24" l="1"/>
  <c r="J38" i="24" s="1"/>
  <c r="K38" i="24" s="1"/>
  <c r="F39" i="24" s="1"/>
  <c r="G39" i="24" s="1"/>
  <c r="J39" i="24" s="1"/>
  <c r="K39" i="24" s="1"/>
  <c r="F40" i="24" s="1"/>
  <c r="E38" i="24"/>
  <c r="G54" i="24"/>
  <c r="J54" i="24" s="1"/>
  <c r="K54" i="24" s="1"/>
  <c r="F55" i="24" s="1"/>
  <c r="D21" i="24"/>
  <c r="D22" i="24" s="1"/>
  <c r="D23" i="24" s="1"/>
  <c r="D24" i="24" s="1"/>
  <c r="D25" i="24" s="1"/>
  <c r="D26" i="24" s="1"/>
  <c r="N25" i="24" s="1"/>
  <c r="N24" i="24" s="1"/>
  <c r="N23" i="24" s="1"/>
  <c r="N22" i="24" s="1"/>
  <c r="N21" i="24" s="1"/>
  <c r="N20" i="24" s="1"/>
  <c r="N19" i="24" s="1"/>
  <c r="N18" i="24" s="1"/>
  <c r="N17" i="24" s="1"/>
  <c r="N16" i="24" s="1"/>
  <c r="N15" i="24" s="1"/>
  <c r="N14" i="24" s="1"/>
  <c r="E18" i="24"/>
  <c r="G18" i="24"/>
  <c r="J18" i="24" s="1"/>
  <c r="K18" i="24" s="1"/>
  <c r="F19" i="24" s="1"/>
  <c r="E39" i="24" l="1"/>
  <c r="E40" i="24" s="1"/>
  <c r="G55" i="24"/>
  <c r="J55" i="24" s="1"/>
  <c r="K55" i="24" s="1"/>
  <c r="F56" i="24" s="1"/>
  <c r="G40" i="24"/>
  <c r="J40" i="24" s="1"/>
  <c r="K40" i="24" s="1"/>
  <c r="F41" i="24" s="1"/>
  <c r="E19" i="24"/>
  <c r="G19" i="24"/>
  <c r="J19" i="24" s="1"/>
  <c r="K19" i="24" s="1"/>
  <c r="F20" i="24" s="1"/>
  <c r="E41" i="24" l="1"/>
  <c r="G56" i="24"/>
  <c r="G41" i="24"/>
  <c r="E20" i="24"/>
  <c r="G20" i="24"/>
  <c r="J20" i="24" s="1"/>
  <c r="K20" i="24" s="1"/>
  <c r="F21" i="24" l="1"/>
  <c r="G21" i="24" s="1"/>
  <c r="J21" i="24" l="1"/>
  <c r="K21" i="24" s="1"/>
  <c r="F22" i="24" s="1"/>
  <c r="G22" i="24" s="1"/>
  <c r="J22" i="24" s="1"/>
  <c r="K22" i="24" s="1"/>
  <c r="F23" i="24" s="1"/>
  <c r="G23" i="24" s="1"/>
  <c r="J23" i="24" s="1"/>
  <c r="K23" i="24" s="1"/>
  <c r="F24" i="24" s="1"/>
  <c r="G24" i="24" s="1"/>
  <c r="J24" i="24" s="1"/>
  <c r="K24" i="24" s="1"/>
  <c r="E22" i="24" l="1"/>
  <c r="E24" i="24" s="1"/>
  <c r="F25" i="24" l="1"/>
  <c r="E25" i="24" l="1"/>
  <c r="G25" i="24"/>
  <c r="J25" i="24" l="1"/>
  <c r="K25" i="24" s="1"/>
  <c r="F26" i="24" s="1"/>
  <c r="G26" i="24" s="1"/>
  <c r="E26" i="24" l="1"/>
  <c r="T25" i="24" l="1"/>
  <c r="U25" i="24" l="1"/>
  <c r="P24" i="24" s="1"/>
  <c r="Q24" i="24" s="1"/>
  <c r="T24" i="24" s="1"/>
  <c r="U24" i="24" s="1"/>
  <c r="P23" i="24" s="1"/>
  <c r="Q23" i="24" s="1"/>
  <c r="T23" i="24" s="1"/>
  <c r="U23" i="24" s="1"/>
  <c r="P22" i="24" s="1"/>
  <c r="Q22" i="24" l="1"/>
  <c r="T22" i="24" s="1"/>
  <c r="U22" i="24" s="1"/>
  <c r="P21" i="24" s="1"/>
  <c r="Q21" i="24" l="1"/>
  <c r="T21" i="24" s="1"/>
  <c r="U21" i="24" s="1"/>
  <c r="P20" i="24" s="1"/>
  <c r="Q20" i="24" l="1"/>
  <c r="T20" i="24" s="1"/>
  <c r="U20" i="24" s="1"/>
  <c r="P19" i="24" s="1"/>
  <c r="Q19" i="24" l="1"/>
  <c r="T19" i="24" s="1"/>
  <c r="U19" i="24" s="1"/>
  <c r="P18" i="24" s="1"/>
  <c r="Q18" i="24" l="1"/>
  <c r="T18" i="24" s="1"/>
  <c r="U18" i="24" s="1"/>
  <c r="P17" i="24" s="1"/>
  <c r="Q17" i="24" l="1"/>
  <c r="T17" i="24" s="1"/>
  <c r="U17" i="24" s="1"/>
  <c r="P16" i="24" s="1"/>
  <c r="Q16" i="24" l="1"/>
  <c r="T16" i="24" s="1"/>
  <c r="U16" i="24" s="1"/>
  <c r="P15" i="24" s="1"/>
  <c r="Q15" i="24" l="1"/>
  <c r="T15" i="24" s="1"/>
  <c r="U15" i="24" s="1"/>
  <c r="P14" i="24" s="1"/>
  <c r="N13" i="24"/>
  <c r="Q14" i="24" l="1"/>
  <c r="T14" i="24" s="1"/>
  <c r="U14" i="24" s="1"/>
  <c r="P13" i="24" l="1"/>
  <c r="Q13" i="24" s="1"/>
  <c r="T13" i="24" s="1"/>
  <c r="U13" i="24" s="1"/>
</calcChain>
</file>

<file path=xl/sharedStrings.xml><?xml version="1.0" encoding="utf-8"?>
<sst xmlns="http://schemas.openxmlformats.org/spreadsheetml/2006/main" count="62" uniqueCount="28">
  <si>
    <t>Час в дорзі, хв</t>
  </si>
  <si>
    <t>Віддаль, км</t>
  </si>
  <si>
    <t>Рейс №</t>
  </si>
  <si>
    <t>Зупинки</t>
  </si>
  <si>
    <t>прибут., год.хв</t>
  </si>
  <si>
    <t>стоянка, хв</t>
  </si>
  <si>
    <t>відправл. год.хв</t>
  </si>
  <si>
    <t>РОЗКЛАД</t>
  </si>
  <si>
    <t>руху автобуса на маршруті</t>
  </si>
  <si>
    <t>Підприємець</t>
  </si>
  <si>
    <t>Кривотули
перехрестя</t>
  </si>
  <si>
    <t>Одаї</t>
  </si>
  <si>
    <t>Хомяківка</t>
  </si>
  <si>
    <t>Тисмениця
центр зайнятості</t>
  </si>
  <si>
    <t>Угорники</t>
  </si>
  <si>
    <t>Епіцентр</t>
  </si>
  <si>
    <t>Віддаль між зупинк, км</t>
  </si>
  <si>
    <t>М. Гаврилюк</t>
  </si>
  <si>
    <t>Івасюка церква</t>
  </si>
  <si>
    <t>Івасюка початок</t>
  </si>
  <si>
    <t>Марківці центр</t>
  </si>
  <si>
    <t>Тисмениця центр</t>
  </si>
  <si>
    <t>Отинія автостанція</t>
  </si>
  <si>
    <t>Отинія Лебідь</t>
  </si>
  <si>
    <t>Тисмениця кільце</t>
  </si>
  <si>
    <t>ВО Карпати</t>
  </si>
  <si>
    <t>Отинія - ВО Карпати</t>
  </si>
  <si>
    <t>Підприємець         М. Гаврилюк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</si>
</sst>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name val="Arial Cyr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 Cyr"/>
      <family val="2"/>
      <charset val="204"/>
    </font>
    <font>
      <vertAlign val="superscript"/>
      <sz val="12"/>
      <name val="Arial Cyr"/>
      <family val="2"/>
      <charset val="204"/>
    </font>
    <font>
      <sz val="8"/>
      <name val="Arial Narrow"/>
      <family val="2"/>
      <charset val="204"/>
    </font>
    <font>
      <i/>
      <sz val="12"/>
      <name val="Times New Roman"/>
      <family val="1"/>
      <charset val="204"/>
    </font>
    <font>
      <vertAlign val="superscript"/>
      <sz val="12"/>
      <name val="Arial Narrow"/>
      <family val="2"/>
      <charset val="204"/>
    </font>
    <font>
      <vertAlign val="superscript"/>
      <sz val="11"/>
      <name val="Times New Roman"/>
      <family val="1"/>
      <charset val="204"/>
    </font>
    <font>
      <vertAlign val="superscript"/>
      <sz val="11"/>
      <name val="Arial Narrow"/>
      <family val="2"/>
      <charset val="204"/>
    </font>
    <font>
      <sz val="12"/>
      <name val="Arial Narrow"/>
      <family val="2"/>
      <charset val="204"/>
    </font>
    <font>
      <b/>
      <sz val="11"/>
      <name val="Arial Cyr"/>
      <charset val="204"/>
    </font>
    <font>
      <sz val="11"/>
      <name val="Cambria"/>
      <family val="1"/>
      <charset val="204"/>
      <scheme val="major"/>
    </font>
    <font>
      <sz val="11"/>
      <color theme="0"/>
      <name val="Times New Roman"/>
      <family val="1"/>
      <charset val="204"/>
    </font>
    <font>
      <vertAlign val="superscript"/>
      <sz val="12"/>
      <color theme="0"/>
      <name val="Arial Cyr"/>
      <family val="2"/>
      <charset val="204"/>
    </font>
    <font>
      <vertAlign val="superscript"/>
      <sz val="12"/>
      <color theme="0"/>
      <name val="Arial Narrow"/>
      <family val="2"/>
      <charset val="204"/>
    </font>
    <font>
      <sz val="8"/>
      <color theme="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1" fontId="0" fillId="0" borderId="0"/>
  </cellStyleXfs>
  <cellXfs count="47">
    <xf numFmtId="1" fontId="0" fillId="0" borderId="0" xfId="0"/>
    <xf numFmtId="1" fontId="4" fillId="0" borderId="1" xfId="0" applyFont="1" applyBorder="1" applyAlignment="1">
      <alignment horizontal="center"/>
    </xf>
    <xf numFmtId="1" fontId="0" fillId="0" borderId="0" xfId="0" applyAlignment="1">
      <alignment horizontal="center"/>
    </xf>
    <xf numFmtId="1" fontId="5" fillId="0" borderId="0" xfId="0" applyFont="1"/>
    <xf numFmtId="1" fontId="8" fillId="0" borderId="1" xfId="0" applyNumberFormat="1" applyFont="1" applyBorder="1" applyAlignment="1">
      <alignment horizontal="center"/>
    </xf>
    <xf numFmtId="1" fontId="5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1" fontId="3" fillId="0" borderId="0" xfId="0" applyFont="1" applyAlignment="1">
      <alignment horizontal="left"/>
    </xf>
    <xf numFmtId="1" fontId="4" fillId="0" borderId="1" xfId="0" applyNumberFormat="1" applyFont="1" applyBorder="1" applyAlignment="1">
      <alignment horizontal="center" vertical="center" textRotation="90" wrapText="1"/>
    </xf>
    <xf numFmtId="164" fontId="8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/>
    <xf numFmtId="1" fontId="0" fillId="0" borderId="0" xfId="0" applyProtection="1">
      <protection locked="0"/>
    </xf>
    <xf numFmtId="1" fontId="2" fillId="0" borderId="1" xfId="0" applyNumberFormat="1" applyFont="1" applyBorder="1" applyAlignment="1">
      <alignment horizontal="right"/>
    </xf>
    <xf numFmtId="1" fontId="2" fillId="0" borderId="1" xfId="0" applyNumberFormat="1" applyFont="1" applyFill="1" applyBorder="1" applyAlignment="1">
      <alignment horizontal="right"/>
    </xf>
    <xf numFmtId="1" fontId="13" fillId="0" borderId="1" xfId="0" applyNumberFormat="1" applyFont="1" applyBorder="1" applyAlignment="1">
      <alignment horizontal="center"/>
    </xf>
    <xf numFmtId="1" fontId="1" fillId="0" borderId="0" xfId="0" applyFont="1"/>
    <xf numFmtId="1" fontId="6" fillId="0" borderId="1" xfId="0" applyNumberFormat="1" applyFont="1" applyBorder="1" applyAlignment="1">
      <alignment horizontal="center"/>
    </xf>
    <xf numFmtId="1" fontId="14" fillId="0" borderId="0" xfId="0" applyFont="1"/>
    <xf numFmtId="1" fontId="10" fillId="0" borderId="1" xfId="0" applyNumberFormat="1" applyFont="1" applyBorder="1" applyAlignment="1">
      <alignment horizontal="left"/>
    </xf>
    <xf numFmtId="1" fontId="7" fillId="0" borderId="1" xfId="0" applyNumberFormat="1" applyFont="1" applyBorder="1" applyAlignment="1">
      <alignment horizontal="left"/>
    </xf>
    <xf numFmtId="1" fontId="11" fillId="0" borderId="1" xfId="0" applyNumberFormat="1" applyFont="1" applyBorder="1" applyAlignment="1">
      <alignment horizontal="left"/>
    </xf>
    <xf numFmtId="1" fontId="12" fillId="0" borderId="1" xfId="0" applyNumberFormat="1" applyFont="1" applyBorder="1" applyAlignment="1">
      <alignment horizontal="left"/>
    </xf>
    <xf numFmtId="1" fontId="15" fillId="0" borderId="1" xfId="0" applyFont="1" applyBorder="1" applyAlignment="1">
      <alignment horizontal="center"/>
    </xf>
    <xf numFmtId="1" fontId="15" fillId="0" borderId="1" xfId="0" applyFont="1" applyBorder="1" applyAlignment="1">
      <alignment horizontal="center" wrapText="1"/>
    </xf>
    <xf numFmtId="1" fontId="4" fillId="0" borderId="1" xfId="0" applyFont="1" applyBorder="1" applyAlignment="1">
      <alignment horizontal="center" vertical="center" textRotation="90" wrapText="1"/>
    </xf>
    <xf numFmtId="1" fontId="8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/>
    <xf numFmtId="1" fontId="13" fillId="2" borderId="1" xfId="0" applyNumberFormat="1" applyFont="1" applyFill="1" applyBorder="1" applyAlignment="1">
      <alignment horizontal="center"/>
    </xf>
    <xf numFmtId="1" fontId="12" fillId="2" borderId="1" xfId="0" applyNumberFormat="1" applyFont="1" applyFill="1" applyBorder="1" applyAlignment="1">
      <alignment horizontal="left"/>
    </xf>
    <xf numFmtId="1" fontId="10" fillId="2" borderId="1" xfId="0" applyNumberFormat="1" applyFont="1" applyFill="1" applyBorder="1" applyAlignment="1">
      <alignment horizontal="left"/>
    </xf>
    <xf numFmtId="1" fontId="4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right"/>
    </xf>
    <xf numFmtId="1" fontId="7" fillId="2" borderId="1" xfId="0" applyNumberFormat="1" applyFont="1" applyFill="1" applyBorder="1" applyAlignment="1">
      <alignment horizontal="left"/>
    </xf>
    <xf numFmtId="1" fontId="15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/>
    </xf>
    <xf numFmtId="1" fontId="11" fillId="2" borderId="1" xfId="0" applyNumberFormat="1" applyFont="1" applyFill="1" applyBorder="1" applyAlignment="1">
      <alignment horizontal="left"/>
    </xf>
    <xf numFmtId="1" fontId="15" fillId="2" borderId="1" xfId="0" applyFont="1" applyFill="1" applyBorder="1" applyAlignment="1">
      <alignment horizontal="center" wrapText="1"/>
    </xf>
    <xf numFmtId="1" fontId="16" fillId="0" borderId="1" xfId="0" applyNumberFormat="1" applyFont="1" applyFill="1" applyBorder="1" applyAlignment="1">
      <alignment horizontal="right"/>
    </xf>
    <xf numFmtId="1" fontId="17" fillId="0" borderId="1" xfId="0" applyNumberFormat="1" applyFont="1" applyBorder="1" applyAlignment="1">
      <alignment horizontal="left"/>
    </xf>
    <xf numFmtId="1" fontId="18" fillId="0" borderId="1" xfId="0" applyNumberFormat="1" applyFont="1" applyBorder="1" applyAlignment="1">
      <alignment horizontal="left"/>
    </xf>
    <xf numFmtId="1" fontId="19" fillId="0" borderId="1" xfId="0" applyNumberFormat="1" applyFont="1" applyBorder="1" applyAlignment="1">
      <alignment horizontal="center"/>
    </xf>
    <xf numFmtId="1" fontId="9" fillId="0" borderId="2" xfId="0" applyFont="1" applyBorder="1" applyAlignment="1">
      <alignment horizontal="left"/>
    </xf>
    <xf numFmtId="1" fontId="4" fillId="0" borderId="1" xfId="0" applyFont="1" applyBorder="1" applyAlignment="1">
      <alignment horizontal="center" vertical="center" textRotation="90" wrapText="1"/>
    </xf>
    <xf numFmtId="1" fontId="4" fillId="0" borderId="1" xfId="0" applyFont="1" applyBorder="1" applyAlignment="1">
      <alignment horizontal="center" vertical="center" wrapText="1"/>
    </xf>
    <xf numFmtId="1" fontId="0" fillId="0" borderId="1" xfId="0" applyBorder="1" applyAlignment="1">
      <alignment horizontal="center" vertical="center" textRotation="90" wrapText="1"/>
    </xf>
    <xf numFmtId="1" fontId="2" fillId="0" borderId="1" xfId="0" applyFont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0</xdr:row>
      <xdr:rowOff>133350</xdr:rowOff>
    </xdr:from>
    <xdr:to>
      <xdr:col>11</xdr:col>
      <xdr:colOff>152400</xdr:colOff>
      <xdr:row>7</xdr:row>
      <xdr:rowOff>76199</xdr:rowOff>
    </xdr:to>
    <xdr:sp macro="" textlink="">
      <xdr:nvSpPr>
        <xdr:cNvPr id="2" name="TextBox 2"/>
        <xdr:cNvSpPr txBox="1"/>
      </xdr:nvSpPr>
      <xdr:spPr>
        <a:xfrm>
          <a:off x="600075" y="133350"/>
          <a:ext cx="2076450" cy="1209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1100"/>
            <a:t>ПОГОДЖЕНО</a:t>
          </a:r>
        </a:p>
        <a:p>
          <a:pPr algn="ctr"/>
          <a:r>
            <a:rPr lang="ru-RU" sz="1100"/>
            <a:t>Заступник</a:t>
          </a:r>
          <a:r>
            <a:rPr lang="ru-RU" sz="1100" baseline="0"/>
            <a:t> г</a:t>
          </a:r>
          <a:r>
            <a:rPr lang="ru-RU" sz="1100"/>
            <a:t>енерального директора </a:t>
          </a:r>
        </a:p>
        <a:p>
          <a:pPr algn="ctr"/>
          <a:r>
            <a:rPr lang="ru-RU" sz="1100"/>
            <a:t>ДП</a:t>
          </a:r>
          <a:r>
            <a:rPr lang="ru-RU" sz="1100" baseline="0"/>
            <a:t> ВО Карпати </a:t>
          </a:r>
        </a:p>
        <a:p>
          <a:pPr algn="ctr"/>
          <a:r>
            <a:rPr lang="ru-RU" sz="1100" baseline="0"/>
            <a:t>___________Євген Баран</a:t>
          </a:r>
        </a:p>
        <a:p>
          <a:pPr algn="ctr"/>
          <a:r>
            <a:rPr lang="ru-RU" sz="1100" baseline="0"/>
            <a:t>"_____"__________2018</a:t>
          </a:r>
          <a:endParaRPr lang="ru-RU" sz="1100"/>
        </a:p>
      </xdr:txBody>
    </xdr:sp>
    <xdr:clientData/>
  </xdr:twoCellAnchor>
  <xdr:twoCellAnchor>
    <xdr:from>
      <xdr:col>10</xdr:col>
      <xdr:colOff>95250</xdr:colOff>
      <xdr:row>0</xdr:row>
      <xdr:rowOff>19050</xdr:rowOff>
    </xdr:from>
    <xdr:to>
      <xdr:col>21</xdr:col>
      <xdr:colOff>152400</xdr:colOff>
      <xdr:row>7</xdr:row>
      <xdr:rowOff>66674</xdr:rowOff>
    </xdr:to>
    <xdr:sp macro="" textlink="">
      <xdr:nvSpPr>
        <xdr:cNvPr id="3" name="TextBox 1"/>
        <xdr:cNvSpPr txBox="1"/>
      </xdr:nvSpPr>
      <xdr:spPr>
        <a:xfrm>
          <a:off x="2667000" y="19050"/>
          <a:ext cx="2847975" cy="1314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1100"/>
            <a:t>ЗАТВЕРДЖЕНО</a:t>
          </a:r>
        </a:p>
        <a:p>
          <a:pPr algn="ctr"/>
          <a:r>
            <a:rPr lang="ru-RU" sz="1100"/>
            <a:t>Генеральний директор </a:t>
          </a:r>
        </a:p>
        <a:p>
          <a:pPr algn="ctr"/>
          <a:r>
            <a:rPr lang="ru-RU" sz="1100"/>
            <a:t>ДП</a:t>
          </a:r>
          <a:r>
            <a:rPr lang="ru-RU" sz="1100" baseline="0"/>
            <a:t> ВО Карпати </a:t>
          </a:r>
        </a:p>
        <a:p>
          <a:pPr algn="ctr"/>
          <a:r>
            <a:rPr lang="ru-RU" sz="1100" baseline="0"/>
            <a:t>___________Дмитро Втерковський</a:t>
          </a:r>
        </a:p>
        <a:p>
          <a:pPr algn="ctr"/>
          <a:r>
            <a:rPr lang="ru-RU" sz="1100" baseline="0"/>
            <a:t>"_____"__________2018</a:t>
          </a:r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W59"/>
  <sheetViews>
    <sheetView tabSelected="1" view="pageBreakPreview" topLeftCell="A36" zoomScale="115" zoomScaleNormal="100" zoomScaleSheetLayoutView="115" workbookViewId="0">
      <selection activeCell="V48" sqref="V48"/>
    </sheetView>
  </sheetViews>
  <sheetFormatPr defaultRowHeight="14.25" x14ac:dyDescent="0.2"/>
  <cols>
    <col min="1" max="1" width="12.25" customWidth="1"/>
    <col min="2" max="3" width="4.75" hidden="1" customWidth="1"/>
    <col min="4" max="4" width="5" customWidth="1"/>
    <col min="5" max="5" width="3.125" customWidth="1"/>
    <col min="6" max="6" width="2.875" hidden="1" customWidth="1"/>
    <col min="7" max="7" width="2.75" customWidth="1"/>
    <col min="8" max="8" width="3.625" customWidth="1"/>
    <col min="9" max="9" width="3.5" customWidth="1"/>
    <col min="10" max="10" width="2.875" hidden="1" customWidth="1"/>
    <col min="11" max="11" width="2.875" customWidth="1"/>
    <col min="12" max="12" width="19.125" customWidth="1"/>
    <col min="13" max="13" width="3.5" hidden="1" customWidth="1"/>
    <col min="14" max="14" width="3.875" hidden="1" customWidth="1"/>
    <col min="15" max="15" width="3" customWidth="1"/>
    <col min="16" max="16" width="3.25" hidden="1" customWidth="1"/>
    <col min="17" max="17" width="2.5" customWidth="1"/>
    <col min="18" max="18" width="3.5" customWidth="1"/>
    <col min="19" max="19" width="3.125" customWidth="1"/>
    <col min="20" max="20" width="2.625" hidden="1" customWidth="1"/>
    <col min="21" max="21" width="2.5" customWidth="1"/>
  </cols>
  <sheetData>
    <row r="9" spans="2:23" ht="18.75" x14ac:dyDescent="0.3">
      <c r="D9" s="2"/>
      <c r="H9" s="3"/>
      <c r="I9" s="3"/>
      <c r="J9" s="3"/>
      <c r="K9" s="3"/>
      <c r="L9" s="2" t="s">
        <v>7</v>
      </c>
      <c r="M9" s="5"/>
      <c r="R9" s="6"/>
    </row>
    <row r="10" spans="2:23" ht="15.75" x14ac:dyDescent="0.25">
      <c r="B10" s="7" t="s">
        <v>8</v>
      </c>
      <c r="C10" s="7"/>
      <c r="D10" s="15"/>
      <c r="E10" s="15"/>
      <c r="F10" s="15"/>
      <c r="G10" s="15"/>
      <c r="H10" s="15"/>
      <c r="I10" s="15"/>
      <c r="J10" s="15"/>
      <c r="K10" s="15"/>
      <c r="L10" s="42" t="s">
        <v>26</v>
      </c>
      <c r="M10" s="42"/>
      <c r="N10" s="42"/>
      <c r="O10" s="42"/>
      <c r="P10" s="42"/>
      <c r="Q10" s="42"/>
      <c r="R10" s="42"/>
      <c r="S10" s="42"/>
      <c r="T10" s="42"/>
      <c r="U10" s="42"/>
    </row>
    <row r="11" spans="2:23" ht="14.25" customHeight="1" x14ac:dyDescent="0.2">
      <c r="B11" s="43" t="s">
        <v>0</v>
      </c>
      <c r="C11" s="43" t="s">
        <v>16</v>
      </c>
      <c r="D11" s="43" t="s">
        <v>1</v>
      </c>
      <c r="E11" s="44" t="s">
        <v>2</v>
      </c>
      <c r="F11" s="44"/>
      <c r="G11" s="44"/>
      <c r="H11" s="44"/>
      <c r="I11" s="44"/>
      <c r="J11" s="44"/>
      <c r="K11" s="44"/>
      <c r="L11" s="46" t="s">
        <v>3</v>
      </c>
      <c r="M11" s="43" t="s">
        <v>0</v>
      </c>
      <c r="N11" s="43" t="s">
        <v>1</v>
      </c>
      <c r="O11" s="44" t="s">
        <v>2</v>
      </c>
      <c r="P11" s="44"/>
      <c r="Q11" s="44"/>
      <c r="R11" s="44"/>
      <c r="S11" s="44"/>
      <c r="T11" s="44"/>
      <c r="U11" s="44"/>
    </row>
    <row r="12" spans="2:23" ht="41.25" customHeight="1" x14ac:dyDescent="0.2">
      <c r="B12" s="45"/>
      <c r="C12" s="45"/>
      <c r="D12" s="45"/>
      <c r="E12" s="43" t="s">
        <v>4</v>
      </c>
      <c r="F12" s="43"/>
      <c r="G12" s="43"/>
      <c r="H12" s="24" t="s">
        <v>5</v>
      </c>
      <c r="I12" s="43" t="s">
        <v>6</v>
      </c>
      <c r="J12" s="43"/>
      <c r="K12" s="43"/>
      <c r="L12" s="46"/>
      <c r="M12" s="43"/>
      <c r="N12" s="43"/>
      <c r="O12" s="43" t="s">
        <v>4</v>
      </c>
      <c r="P12" s="43"/>
      <c r="Q12" s="24"/>
      <c r="R12" s="8" t="s">
        <v>5</v>
      </c>
      <c r="S12" s="43" t="s">
        <v>6</v>
      </c>
      <c r="T12" s="43"/>
      <c r="U12" s="43"/>
      <c r="W12" s="11"/>
    </row>
    <row r="13" spans="2:23" ht="19.5" x14ac:dyDescent="0.3">
      <c r="B13" s="4">
        <v>0</v>
      </c>
      <c r="C13" s="10">
        <v>3</v>
      </c>
      <c r="D13" s="10">
        <v>0</v>
      </c>
      <c r="E13" s="14">
        <v>5</v>
      </c>
      <c r="F13" s="21">
        <v>25</v>
      </c>
      <c r="G13" s="18">
        <f>F13</f>
        <v>25</v>
      </c>
      <c r="H13" s="1">
        <v>5</v>
      </c>
      <c r="I13" s="12">
        <v>5</v>
      </c>
      <c r="J13" s="19">
        <f t="shared" ref="J13:J25" si="0">G13+H13</f>
        <v>30</v>
      </c>
      <c r="K13" s="18">
        <f t="shared" ref="K13:K25" si="1">IF(J13&lt;60,J13,IF(J13&gt;=60,J13-60))</f>
        <v>30</v>
      </c>
      <c r="L13" s="23" t="s">
        <v>23</v>
      </c>
      <c r="M13" s="4">
        <v>1</v>
      </c>
      <c r="N13" s="9">
        <f t="shared" ref="N13:N25" si="2">N14+(D14-D13)</f>
        <v>43.6</v>
      </c>
      <c r="O13" s="13">
        <v>8</v>
      </c>
      <c r="P13" s="19">
        <f t="shared" ref="P13:P25" si="3">U14+M13</f>
        <v>20</v>
      </c>
      <c r="Q13" s="18">
        <f t="shared" ref="Q13:Q26" si="4">IF(P13&lt;60,P13,IF(P13&gt;=60,P13-60))</f>
        <v>20</v>
      </c>
      <c r="R13" s="16">
        <v>5</v>
      </c>
      <c r="S13" s="12">
        <v>8</v>
      </c>
      <c r="T13" s="20">
        <f t="shared" ref="T13:T26" si="5">Q13+R13</f>
        <v>25</v>
      </c>
      <c r="U13" s="18">
        <f t="shared" ref="U13:U26" si="6">IF(T13&lt;60,T13,IF(T13&gt;=60,T13-60))</f>
        <v>25</v>
      </c>
    </row>
    <row r="14" spans="2:23" ht="19.5" x14ac:dyDescent="0.3">
      <c r="B14" s="4">
        <v>1</v>
      </c>
      <c r="C14" s="10">
        <v>1.6</v>
      </c>
      <c r="D14" s="10">
        <f t="shared" ref="D14:D26" si="7">D13+C14</f>
        <v>1.6</v>
      </c>
      <c r="E14" s="14">
        <f t="shared" ref="E14:E26" si="8">IF(F14&lt;60,E13,IF(F14&gt;=60,E13+1))</f>
        <v>5</v>
      </c>
      <c r="F14" s="21">
        <f>K13+B14</f>
        <v>31</v>
      </c>
      <c r="G14" s="18">
        <f t="shared" ref="G14:G26" si="9">IF(F14&lt;60,F14,IF(F14&gt;=60,F14-60))</f>
        <v>31</v>
      </c>
      <c r="H14" s="1">
        <v>1</v>
      </c>
      <c r="I14" s="12">
        <v>5</v>
      </c>
      <c r="J14" s="19">
        <f t="shared" si="0"/>
        <v>32</v>
      </c>
      <c r="K14" s="18">
        <f t="shared" si="1"/>
        <v>32</v>
      </c>
      <c r="L14" s="23" t="s">
        <v>22</v>
      </c>
      <c r="M14" s="4">
        <v>2</v>
      </c>
      <c r="N14" s="9">
        <f t="shared" si="2"/>
        <v>42</v>
      </c>
      <c r="O14" s="13">
        <v>8</v>
      </c>
      <c r="P14" s="19">
        <f t="shared" si="3"/>
        <v>18</v>
      </c>
      <c r="Q14" s="18">
        <f t="shared" si="4"/>
        <v>18</v>
      </c>
      <c r="R14" s="16">
        <v>1</v>
      </c>
      <c r="S14" s="12">
        <v>8</v>
      </c>
      <c r="T14" s="20">
        <f t="shared" si="5"/>
        <v>19</v>
      </c>
      <c r="U14" s="18">
        <f t="shared" si="6"/>
        <v>19</v>
      </c>
    </row>
    <row r="15" spans="2:23" ht="30" x14ac:dyDescent="0.3">
      <c r="B15" s="4">
        <v>2</v>
      </c>
      <c r="C15" s="10">
        <v>5</v>
      </c>
      <c r="D15" s="10">
        <f t="shared" si="7"/>
        <v>6.6</v>
      </c>
      <c r="E15" s="14">
        <f t="shared" si="8"/>
        <v>5</v>
      </c>
      <c r="F15" s="21">
        <f t="shared" ref="F15:F26" si="10">K14+B15</f>
        <v>34</v>
      </c>
      <c r="G15" s="18">
        <f t="shared" si="9"/>
        <v>34</v>
      </c>
      <c r="H15" s="1">
        <v>1</v>
      </c>
      <c r="I15" s="12">
        <v>5</v>
      </c>
      <c r="J15" s="19">
        <f t="shared" si="0"/>
        <v>35</v>
      </c>
      <c r="K15" s="18">
        <f t="shared" si="1"/>
        <v>35</v>
      </c>
      <c r="L15" s="23" t="s">
        <v>10</v>
      </c>
      <c r="M15" s="4">
        <v>4</v>
      </c>
      <c r="N15" s="9">
        <f t="shared" si="2"/>
        <v>37</v>
      </c>
      <c r="O15" s="13">
        <v>8</v>
      </c>
      <c r="P15" s="19">
        <f t="shared" si="3"/>
        <v>15</v>
      </c>
      <c r="Q15" s="18">
        <f t="shared" si="4"/>
        <v>15</v>
      </c>
      <c r="R15" s="16">
        <v>1</v>
      </c>
      <c r="S15" s="12">
        <v>8</v>
      </c>
      <c r="T15" s="20">
        <f t="shared" si="5"/>
        <v>16</v>
      </c>
      <c r="U15" s="18">
        <f t="shared" si="6"/>
        <v>16</v>
      </c>
    </row>
    <row r="16" spans="2:23" ht="19.5" x14ac:dyDescent="0.3">
      <c r="B16" s="4">
        <v>4</v>
      </c>
      <c r="C16" s="10">
        <v>5</v>
      </c>
      <c r="D16" s="10">
        <f t="shared" si="7"/>
        <v>11.6</v>
      </c>
      <c r="E16" s="14">
        <f t="shared" si="8"/>
        <v>5</v>
      </c>
      <c r="F16" s="21">
        <f t="shared" si="10"/>
        <v>39</v>
      </c>
      <c r="G16" s="18">
        <f t="shared" si="9"/>
        <v>39</v>
      </c>
      <c r="H16" s="1">
        <v>1</v>
      </c>
      <c r="I16" s="12">
        <v>5</v>
      </c>
      <c r="J16" s="19">
        <f t="shared" si="0"/>
        <v>40</v>
      </c>
      <c r="K16" s="18">
        <f t="shared" si="1"/>
        <v>40</v>
      </c>
      <c r="L16" s="23" t="s">
        <v>11</v>
      </c>
      <c r="M16" s="4">
        <v>4</v>
      </c>
      <c r="N16" s="9">
        <f t="shared" si="2"/>
        <v>32</v>
      </c>
      <c r="O16" s="13">
        <v>8</v>
      </c>
      <c r="P16" s="19">
        <f t="shared" si="3"/>
        <v>10</v>
      </c>
      <c r="Q16" s="18">
        <f t="shared" si="4"/>
        <v>10</v>
      </c>
      <c r="R16" s="16">
        <v>1</v>
      </c>
      <c r="S16" s="12">
        <v>8</v>
      </c>
      <c r="T16" s="20">
        <f t="shared" si="5"/>
        <v>11</v>
      </c>
      <c r="U16" s="18">
        <f t="shared" si="6"/>
        <v>11</v>
      </c>
    </row>
    <row r="17" spans="2:21" ht="19.5" x14ac:dyDescent="0.3">
      <c r="B17" s="4">
        <v>4</v>
      </c>
      <c r="C17" s="10">
        <v>4</v>
      </c>
      <c r="D17" s="10">
        <f t="shared" si="7"/>
        <v>15.6</v>
      </c>
      <c r="E17" s="14">
        <f t="shared" si="8"/>
        <v>5</v>
      </c>
      <c r="F17" s="21">
        <f t="shared" si="10"/>
        <v>44</v>
      </c>
      <c r="G17" s="18">
        <f t="shared" si="9"/>
        <v>44</v>
      </c>
      <c r="H17" s="1">
        <v>1</v>
      </c>
      <c r="I17" s="12">
        <v>5</v>
      </c>
      <c r="J17" s="19">
        <f t="shared" si="0"/>
        <v>45</v>
      </c>
      <c r="K17" s="18">
        <f t="shared" si="1"/>
        <v>45</v>
      </c>
      <c r="L17" s="23" t="s">
        <v>20</v>
      </c>
      <c r="M17" s="4">
        <v>4</v>
      </c>
      <c r="N17" s="9">
        <f t="shared" si="2"/>
        <v>28</v>
      </c>
      <c r="O17" s="13">
        <v>8</v>
      </c>
      <c r="P17" s="19">
        <f t="shared" si="3"/>
        <v>5</v>
      </c>
      <c r="Q17" s="18">
        <f t="shared" si="4"/>
        <v>5</v>
      </c>
      <c r="R17" s="16">
        <v>1</v>
      </c>
      <c r="S17" s="12">
        <v>8</v>
      </c>
      <c r="T17" s="20">
        <f t="shared" si="5"/>
        <v>6</v>
      </c>
      <c r="U17" s="18">
        <f t="shared" si="6"/>
        <v>6</v>
      </c>
    </row>
    <row r="18" spans="2:21" ht="19.5" x14ac:dyDescent="0.3">
      <c r="B18" s="4">
        <v>4</v>
      </c>
      <c r="C18" s="10">
        <v>4.3</v>
      </c>
      <c r="D18" s="10">
        <f t="shared" si="7"/>
        <v>19.899999999999999</v>
      </c>
      <c r="E18" s="14">
        <f t="shared" si="8"/>
        <v>5</v>
      </c>
      <c r="F18" s="21">
        <f t="shared" si="10"/>
        <v>49</v>
      </c>
      <c r="G18" s="18">
        <f t="shared" si="9"/>
        <v>49</v>
      </c>
      <c r="H18" s="1">
        <v>1</v>
      </c>
      <c r="I18" s="12">
        <v>5</v>
      </c>
      <c r="J18" s="19">
        <f t="shared" si="0"/>
        <v>50</v>
      </c>
      <c r="K18" s="18">
        <f t="shared" si="1"/>
        <v>50</v>
      </c>
      <c r="L18" s="22" t="s">
        <v>12</v>
      </c>
      <c r="M18" s="4">
        <v>4</v>
      </c>
      <c r="N18" s="9">
        <f t="shared" si="2"/>
        <v>23.7</v>
      </c>
      <c r="O18" s="13">
        <v>7</v>
      </c>
      <c r="P18" s="19">
        <f t="shared" si="3"/>
        <v>60</v>
      </c>
      <c r="Q18" s="18">
        <f t="shared" si="4"/>
        <v>0</v>
      </c>
      <c r="R18" s="16">
        <v>1</v>
      </c>
      <c r="S18" s="12">
        <v>7</v>
      </c>
      <c r="T18" s="20">
        <f t="shared" si="5"/>
        <v>1</v>
      </c>
      <c r="U18" s="18">
        <f t="shared" si="6"/>
        <v>1</v>
      </c>
    </row>
    <row r="19" spans="2:21" ht="19.5" x14ac:dyDescent="0.3">
      <c r="B19" s="4">
        <v>4</v>
      </c>
      <c r="C19" s="10">
        <v>4.2</v>
      </c>
      <c r="D19" s="10">
        <f t="shared" si="7"/>
        <v>24.1</v>
      </c>
      <c r="E19" s="14">
        <f t="shared" si="8"/>
        <v>5</v>
      </c>
      <c r="F19" s="21">
        <f t="shared" si="10"/>
        <v>54</v>
      </c>
      <c r="G19" s="18">
        <f t="shared" si="9"/>
        <v>54</v>
      </c>
      <c r="H19" s="1">
        <v>1</v>
      </c>
      <c r="I19" s="12">
        <v>5</v>
      </c>
      <c r="J19" s="19">
        <f t="shared" si="0"/>
        <v>55</v>
      </c>
      <c r="K19" s="18">
        <f t="shared" si="1"/>
        <v>55</v>
      </c>
      <c r="L19" s="23" t="s">
        <v>24</v>
      </c>
      <c r="M19" s="4">
        <v>4</v>
      </c>
      <c r="N19" s="9">
        <f t="shared" si="2"/>
        <v>19.5</v>
      </c>
      <c r="O19" s="13">
        <v>7</v>
      </c>
      <c r="P19" s="19">
        <f t="shared" si="3"/>
        <v>55</v>
      </c>
      <c r="Q19" s="18">
        <f t="shared" si="4"/>
        <v>55</v>
      </c>
      <c r="R19" s="16">
        <v>1</v>
      </c>
      <c r="S19" s="12">
        <v>7</v>
      </c>
      <c r="T19" s="20">
        <f t="shared" si="5"/>
        <v>56</v>
      </c>
      <c r="U19" s="18">
        <f t="shared" si="6"/>
        <v>56</v>
      </c>
    </row>
    <row r="20" spans="2:21" ht="19.5" x14ac:dyDescent="0.3">
      <c r="B20" s="4">
        <v>4</v>
      </c>
      <c r="C20" s="10">
        <v>2</v>
      </c>
      <c r="D20" s="10">
        <f t="shared" si="7"/>
        <v>26.1</v>
      </c>
      <c r="E20" s="14">
        <f t="shared" si="8"/>
        <v>5</v>
      </c>
      <c r="F20" s="21">
        <f t="shared" si="10"/>
        <v>59</v>
      </c>
      <c r="G20" s="18">
        <f t="shared" si="9"/>
        <v>59</v>
      </c>
      <c r="H20" s="1">
        <v>1</v>
      </c>
      <c r="I20" s="12">
        <v>6</v>
      </c>
      <c r="J20" s="19">
        <f t="shared" si="0"/>
        <v>60</v>
      </c>
      <c r="K20" s="18">
        <f t="shared" si="1"/>
        <v>0</v>
      </c>
      <c r="L20" s="23" t="s">
        <v>21</v>
      </c>
      <c r="M20" s="4">
        <v>1</v>
      </c>
      <c r="N20" s="9">
        <f t="shared" si="2"/>
        <v>17.5</v>
      </c>
      <c r="O20" s="13">
        <v>7</v>
      </c>
      <c r="P20" s="19">
        <f t="shared" si="3"/>
        <v>50</v>
      </c>
      <c r="Q20" s="18">
        <f t="shared" si="4"/>
        <v>50</v>
      </c>
      <c r="R20" s="16">
        <v>1</v>
      </c>
      <c r="S20" s="12">
        <v>7</v>
      </c>
      <c r="T20" s="20">
        <f t="shared" si="5"/>
        <v>51</v>
      </c>
      <c r="U20" s="18">
        <f t="shared" si="6"/>
        <v>51</v>
      </c>
    </row>
    <row r="21" spans="2:21" ht="30" x14ac:dyDescent="0.3">
      <c r="B21" s="4">
        <v>1</v>
      </c>
      <c r="C21" s="10">
        <v>1.8</v>
      </c>
      <c r="D21" s="10">
        <f t="shared" si="7"/>
        <v>27.9</v>
      </c>
      <c r="E21" s="14">
        <v>6</v>
      </c>
      <c r="F21" s="21">
        <f t="shared" si="10"/>
        <v>1</v>
      </c>
      <c r="G21" s="18">
        <f t="shared" si="9"/>
        <v>1</v>
      </c>
      <c r="H21" s="1">
        <v>1</v>
      </c>
      <c r="I21" s="12">
        <v>6</v>
      </c>
      <c r="J21" s="19">
        <f t="shared" si="0"/>
        <v>2</v>
      </c>
      <c r="K21" s="18">
        <f t="shared" si="1"/>
        <v>2</v>
      </c>
      <c r="L21" s="23" t="s">
        <v>13</v>
      </c>
      <c r="M21" s="4">
        <v>5</v>
      </c>
      <c r="N21" s="9">
        <f t="shared" si="2"/>
        <v>15.7</v>
      </c>
      <c r="O21" s="13">
        <v>7</v>
      </c>
      <c r="P21" s="19">
        <f t="shared" si="3"/>
        <v>48</v>
      </c>
      <c r="Q21" s="18">
        <f t="shared" si="4"/>
        <v>48</v>
      </c>
      <c r="R21" s="16">
        <v>1</v>
      </c>
      <c r="S21" s="12">
        <v>7</v>
      </c>
      <c r="T21" s="20">
        <f t="shared" si="5"/>
        <v>49</v>
      </c>
      <c r="U21" s="18">
        <f t="shared" si="6"/>
        <v>49</v>
      </c>
    </row>
    <row r="22" spans="2:21" ht="19.5" x14ac:dyDescent="0.3">
      <c r="B22" s="4">
        <v>5</v>
      </c>
      <c r="C22" s="10">
        <v>6</v>
      </c>
      <c r="D22" s="10">
        <f t="shared" si="7"/>
        <v>33.9</v>
      </c>
      <c r="E22" s="14">
        <f t="shared" si="8"/>
        <v>6</v>
      </c>
      <c r="F22" s="21">
        <f t="shared" si="10"/>
        <v>7</v>
      </c>
      <c r="G22" s="18">
        <f t="shared" si="9"/>
        <v>7</v>
      </c>
      <c r="H22" s="1">
        <v>1</v>
      </c>
      <c r="I22" s="12">
        <v>6</v>
      </c>
      <c r="J22" s="19">
        <f t="shared" si="0"/>
        <v>8</v>
      </c>
      <c r="K22" s="18">
        <f t="shared" si="1"/>
        <v>8</v>
      </c>
      <c r="L22" s="23" t="s">
        <v>14</v>
      </c>
      <c r="M22" s="4">
        <v>2</v>
      </c>
      <c r="N22" s="9">
        <f t="shared" si="2"/>
        <v>9.6999999999999993</v>
      </c>
      <c r="O22" s="13">
        <v>7</v>
      </c>
      <c r="P22" s="19">
        <f t="shared" si="3"/>
        <v>42</v>
      </c>
      <c r="Q22" s="18">
        <f t="shared" si="4"/>
        <v>42</v>
      </c>
      <c r="R22" s="16">
        <v>1</v>
      </c>
      <c r="S22" s="12">
        <v>7</v>
      </c>
      <c r="T22" s="20">
        <f t="shared" si="5"/>
        <v>43</v>
      </c>
      <c r="U22" s="18">
        <f t="shared" si="6"/>
        <v>43</v>
      </c>
    </row>
    <row r="23" spans="2:21" ht="19.5" x14ac:dyDescent="0.3">
      <c r="B23" s="4">
        <v>2</v>
      </c>
      <c r="C23" s="10">
        <v>1.6</v>
      </c>
      <c r="D23" s="10">
        <f t="shared" si="7"/>
        <v>35.5</v>
      </c>
      <c r="E23" s="14"/>
      <c r="F23" s="21">
        <f t="shared" si="10"/>
        <v>10</v>
      </c>
      <c r="G23" s="18">
        <f t="shared" si="9"/>
        <v>10</v>
      </c>
      <c r="H23" s="1">
        <v>1</v>
      </c>
      <c r="I23" s="12">
        <v>6</v>
      </c>
      <c r="J23" s="19">
        <f t="shared" si="0"/>
        <v>11</v>
      </c>
      <c r="K23" s="18">
        <f t="shared" si="1"/>
        <v>11</v>
      </c>
      <c r="L23" s="23" t="s">
        <v>19</v>
      </c>
      <c r="M23" s="4">
        <v>1</v>
      </c>
      <c r="N23" s="9">
        <f t="shared" si="2"/>
        <v>8.1</v>
      </c>
      <c r="O23" s="13">
        <v>7</v>
      </c>
      <c r="P23" s="19">
        <f t="shared" si="3"/>
        <v>39</v>
      </c>
      <c r="Q23" s="18">
        <f t="shared" si="4"/>
        <v>39</v>
      </c>
      <c r="R23" s="16">
        <v>1</v>
      </c>
      <c r="S23" s="12">
        <v>7</v>
      </c>
      <c r="T23" s="20">
        <f t="shared" si="5"/>
        <v>40</v>
      </c>
      <c r="U23" s="18">
        <f t="shared" si="6"/>
        <v>40</v>
      </c>
    </row>
    <row r="24" spans="2:21" ht="19.5" x14ac:dyDescent="0.3">
      <c r="B24" s="4">
        <v>1</v>
      </c>
      <c r="C24" s="10">
        <v>1.8</v>
      </c>
      <c r="D24" s="10">
        <f t="shared" si="7"/>
        <v>37.299999999999997</v>
      </c>
      <c r="E24" s="14">
        <f>IF(F24&lt;60,E22,IF(F24&gt;=60,E22+1))</f>
        <v>6</v>
      </c>
      <c r="F24" s="21">
        <f t="shared" si="10"/>
        <v>12</v>
      </c>
      <c r="G24" s="18">
        <f t="shared" si="9"/>
        <v>12</v>
      </c>
      <c r="H24" s="1">
        <v>1</v>
      </c>
      <c r="I24" s="12">
        <v>6</v>
      </c>
      <c r="J24" s="19">
        <f t="shared" si="0"/>
        <v>13</v>
      </c>
      <c r="K24" s="18">
        <f t="shared" si="1"/>
        <v>13</v>
      </c>
      <c r="L24" s="23" t="s">
        <v>18</v>
      </c>
      <c r="M24" s="4">
        <v>1</v>
      </c>
      <c r="N24" s="9">
        <f t="shared" si="2"/>
        <v>6.3</v>
      </c>
      <c r="O24" s="13">
        <v>7</v>
      </c>
      <c r="P24" s="19">
        <f t="shared" si="3"/>
        <v>37</v>
      </c>
      <c r="Q24" s="18">
        <f t="shared" si="4"/>
        <v>37</v>
      </c>
      <c r="R24" s="16">
        <v>1</v>
      </c>
      <c r="S24" s="12">
        <v>7</v>
      </c>
      <c r="T24" s="20">
        <f t="shared" si="5"/>
        <v>38</v>
      </c>
      <c r="U24" s="18">
        <f t="shared" si="6"/>
        <v>38</v>
      </c>
    </row>
    <row r="25" spans="2:21" ht="19.5" x14ac:dyDescent="0.3">
      <c r="B25" s="4">
        <v>1</v>
      </c>
      <c r="C25" s="10">
        <v>0.7</v>
      </c>
      <c r="D25" s="10">
        <f t="shared" si="7"/>
        <v>38</v>
      </c>
      <c r="E25" s="14">
        <f t="shared" si="8"/>
        <v>6</v>
      </c>
      <c r="F25" s="21">
        <f t="shared" si="10"/>
        <v>14</v>
      </c>
      <c r="G25" s="18">
        <f t="shared" si="9"/>
        <v>14</v>
      </c>
      <c r="H25" s="1">
        <v>1</v>
      </c>
      <c r="I25" s="12">
        <v>6</v>
      </c>
      <c r="J25" s="19">
        <f t="shared" si="0"/>
        <v>15</v>
      </c>
      <c r="K25" s="18">
        <f t="shared" si="1"/>
        <v>15</v>
      </c>
      <c r="L25" s="23" t="s">
        <v>15</v>
      </c>
      <c r="M25" s="4">
        <v>10</v>
      </c>
      <c r="N25" s="9">
        <f t="shared" si="2"/>
        <v>5.6</v>
      </c>
      <c r="O25" s="13">
        <v>7</v>
      </c>
      <c r="P25" s="19">
        <f t="shared" si="3"/>
        <v>35</v>
      </c>
      <c r="Q25" s="18">
        <f t="shared" si="4"/>
        <v>35</v>
      </c>
      <c r="R25" s="16">
        <v>1</v>
      </c>
      <c r="S25" s="12">
        <v>7</v>
      </c>
      <c r="T25" s="20">
        <f t="shared" si="5"/>
        <v>36</v>
      </c>
      <c r="U25" s="18">
        <f t="shared" si="6"/>
        <v>36</v>
      </c>
    </row>
    <row r="26" spans="2:21" ht="19.5" x14ac:dyDescent="0.3">
      <c r="B26" s="4">
        <v>10</v>
      </c>
      <c r="C26" s="10">
        <v>5.6</v>
      </c>
      <c r="D26" s="10">
        <f t="shared" si="7"/>
        <v>43.6</v>
      </c>
      <c r="E26" s="14">
        <f t="shared" si="8"/>
        <v>6</v>
      </c>
      <c r="F26" s="21">
        <f t="shared" si="10"/>
        <v>25</v>
      </c>
      <c r="G26" s="18">
        <f t="shared" si="9"/>
        <v>25</v>
      </c>
      <c r="H26" s="1">
        <v>25</v>
      </c>
      <c r="I26" s="12"/>
      <c r="J26" s="19"/>
      <c r="K26" s="18"/>
      <c r="L26" s="22" t="s">
        <v>25</v>
      </c>
      <c r="M26" s="4">
        <v>0</v>
      </c>
      <c r="N26" s="9">
        <v>0</v>
      </c>
      <c r="O26" s="38">
        <v>7</v>
      </c>
      <c r="P26" s="39">
        <v>15</v>
      </c>
      <c r="Q26" s="40">
        <f t="shared" si="4"/>
        <v>15</v>
      </c>
      <c r="R26" s="41">
        <v>5</v>
      </c>
      <c r="S26" s="12">
        <v>7</v>
      </c>
      <c r="T26" s="20">
        <f t="shared" si="5"/>
        <v>20</v>
      </c>
      <c r="U26" s="18">
        <v>25</v>
      </c>
    </row>
    <row r="27" spans="2:21" ht="9.75" customHeight="1" x14ac:dyDescent="0.3">
      <c r="B27" s="25"/>
      <c r="C27" s="26"/>
      <c r="D27" s="26"/>
      <c r="E27" s="27"/>
      <c r="F27" s="28"/>
      <c r="G27" s="29"/>
      <c r="H27" s="30"/>
      <c r="I27" s="31"/>
      <c r="J27" s="32"/>
      <c r="K27" s="29"/>
      <c r="L27" s="33"/>
      <c r="M27" s="25"/>
      <c r="N27" s="34"/>
      <c r="O27" s="31"/>
      <c r="P27" s="32"/>
      <c r="Q27" s="29"/>
      <c r="R27" s="35"/>
      <c r="S27" s="31"/>
      <c r="T27" s="36"/>
      <c r="U27" s="29"/>
    </row>
    <row r="28" spans="2:21" ht="19.5" x14ac:dyDescent="0.3">
      <c r="B28" s="4">
        <v>0</v>
      </c>
      <c r="C28" s="10">
        <v>3</v>
      </c>
      <c r="D28" s="10">
        <v>0</v>
      </c>
      <c r="E28" s="14">
        <v>13</v>
      </c>
      <c r="F28" s="21">
        <v>55</v>
      </c>
      <c r="G28" s="18">
        <f>F28</f>
        <v>55</v>
      </c>
      <c r="H28" s="1">
        <v>5</v>
      </c>
      <c r="I28" s="12">
        <v>14</v>
      </c>
      <c r="J28" s="19">
        <f t="shared" ref="J28:J40" si="11">G28+H28</f>
        <v>60</v>
      </c>
      <c r="K28" s="18">
        <f t="shared" ref="K28:K40" si="12">IF(J28&lt;60,J28,IF(J28&gt;=60,J28-60))</f>
        <v>0</v>
      </c>
      <c r="L28" s="23" t="s">
        <v>23</v>
      </c>
      <c r="M28" s="4">
        <v>1</v>
      </c>
      <c r="N28" s="9">
        <f t="shared" ref="N28:N40" si="13">N29+(D29-D28)</f>
        <v>43.6</v>
      </c>
      <c r="O28" s="13">
        <v>16</v>
      </c>
      <c r="P28" s="19">
        <f t="shared" ref="P28:P40" si="14">U29+M28</f>
        <v>60</v>
      </c>
      <c r="Q28" s="18">
        <f t="shared" ref="Q28:Q41" si="15">IF(P28&lt;60,P28,IF(P28&gt;=60,P28-60))</f>
        <v>0</v>
      </c>
      <c r="R28" s="16">
        <v>5</v>
      </c>
      <c r="S28" s="12">
        <v>17</v>
      </c>
      <c r="T28" s="20">
        <f t="shared" ref="T28:T41" si="16">Q28+R28</f>
        <v>5</v>
      </c>
      <c r="U28" s="18">
        <f t="shared" ref="U28:U41" si="17">IF(T28&lt;60,T28,IF(T28&gt;=60,T28-60))</f>
        <v>5</v>
      </c>
    </row>
    <row r="29" spans="2:21" ht="19.5" x14ac:dyDescent="0.3">
      <c r="B29" s="4">
        <v>1</v>
      </c>
      <c r="C29" s="10">
        <v>1.6</v>
      </c>
      <c r="D29" s="10">
        <f t="shared" ref="D29:D41" si="18">D28+C29</f>
        <v>1.6</v>
      </c>
      <c r="E29" s="14">
        <v>14</v>
      </c>
      <c r="F29" s="21">
        <f>K28+B29</f>
        <v>1</v>
      </c>
      <c r="G29" s="18">
        <f t="shared" ref="G29:G41" si="19">IF(F29&lt;60,F29,IF(F29&gt;=60,F29-60))</f>
        <v>1</v>
      </c>
      <c r="H29" s="1">
        <v>1</v>
      </c>
      <c r="I29" s="12">
        <v>14</v>
      </c>
      <c r="J29" s="19">
        <f t="shared" si="11"/>
        <v>2</v>
      </c>
      <c r="K29" s="18">
        <f t="shared" si="12"/>
        <v>2</v>
      </c>
      <c r="L29" s="23" t="s">
        <v>22</v>
      </c>
      <c r="M29" s="4">
        <v>2</v>
      </c>
      <c r="N29" s="9">
        <f t="shared" si="13"/>
        <v>42</v>
      </c>
      <c r="O29" s="13">
        <v>16</v>
      </c>
      <c r="P29" s="19">
        <f t="shared" si="14"/>
        <v>58</v>
      </c>
      <c r="Q29" s="18">
        <f t="shared" si="15"/>
        <v>58</v>
      </c>
      <c r="R29" s="16">
        <v>1</v>
      </c>
      <c r="S29" s="12">
        <v>16</v>
      </c>
      <c r="T29" s="20">
        <f t="shared" si="16"/>
        <v>59</v>
      </c>
      <c r="U29" s="18">
        <f t="shared" si="17"/>
        <v>59</v>
      </c>
    </row>
    <row r="30" spans="2:21" ht="30" x14ac:dyDescent="0.3">
      <c r="B30" s="4">
        <v>2</v>
      </c>
      <c r="C30" s="10">
        <v>5</v>
      </c>
      <c r="D30" s="10">
        <f t="shared" si="18"/>
        <v>6.6</v>
      </c>
      <c r="E30" s="14">
        <f t="shared" ref="E30:E41" si="20">IF(F30&lt;60,E29,IF(F30&gt;=60,E29+1))</f>
        <v>14</v>
      </c>
      <c r="F30" s="21">
        <f t="shared" ref="F30:F41" si="21">K29+B30</f>
        <v>4</v>
      </c>
      <c r="G30" s="18">
        <f t="shared" si="19"/>
        <v>4</v>
      </c>
      <c r="H30" s="1">
        <v>1</v>
      </c>
      <c r="I30" s="12">
        <v>14</v>
      </c>
      <c r="J30" s="19">
        <f t="shared" si="11"/>
        <v>5</v>
      </c>
      <c r="K30" s="18">
        <f t="shared" si="12"/>
        <v>5</v>
      </c>
      <c r="L30" s="23" t="s">
        <v>10</v>
      </c>
      <c r="M30" s="4">
        <v>4</v>
      </c>
      <c r="N30" s="9">
        <f t="shared" si="13"/>
        <v>37</v>
      </c>
      <c r="O30" s="13">
        <v>16</v>
      </c>
      <c r="P30" s="19">
        <f t="shared" si="14"/>
        <v>55</v>
      </c>
      <c r="Q30" s="18">
        <f t="shared" si="15"/>
        <v>55</v>
      </c>
      <c r="R30" s="16">
        <v>1</v>
      </c>
      <c r="S30" s="12">
        <v>16</v>
      </c>
      <c r="T30" s="20">
        <f t="shared" si="16"/>
        <v>56</v>
      </c>
      <c r="U30" s="18">
        <f t="shared" si="17"/>
        <v>56</v>
      </c>
    </row>
    <row r="31" spans="2:21" ht="19.5" x14ac:dyDescent="0.3">
      <c r="B31" s="4">
        <v>4</v>
      </c>
      <c r="C31" s="10">
        <v>5</v>
      </c>
      <c r="D31" s="10">
        <f t="shared" si="18"/>
        <v>11.6</v>
      </c>
      <c r="E31" s="14">
        <f t="shared" si="20"/>
        <v>14</v>
      </c>
      <c r="F31" s="21">
        <f t="shared" si="21"/>
        <v>9</v>
      </c>
      <c r="G31" s="18">
        <f t="shared" si="19"/>
        <v>9</v>
      </c>
      <c r="H31" s="1">
        <v>1</v>
      </c>
      <c r="I31" s="12">
        <v>14</v>
      </c>
      <c r="J31" s="19">
        <f t="shared" si="11"/>
        <v>10</v>
      </c>
      <c r="K31" s="18">
        <f t="shared" si="12"/>
        <v>10</v>
      </c>
      <c r="L31" s="23" t="s">
        <v>11</v>
      </c>
      <c r="M31" s="4">
        <v>4</v>
      </c>
      <c r="N31" s="9">
        <f t="shared" si="13"/>
        <v>32</v>
      </c>
      <c r="O31" s="13">
        <v>16</v>
      </c>
      <c r="P31" s="19">
        <f t="shared" si="14"/>
        <v>50</v>
      </c>
      <c r="Q31" s="18">
        <f t="shared" si="15"/>
        <v>50</v>
      </c>
      <c r="R31" s="16">
        <v>1</v>
      </c>
      <c r="S31" s="12">
        <v>16</v>
      </c>
      <c r="T31" s="20">
        <f t="shared" si="16"/>
        <v>51</v>
      </c>
      <c r="U31" s="18">
        <f t="shared" si="17"/>
        <v>51</v>
      </c>
    </row>
    <row r="32" spans="2:21" ht="19.5" x14ac:dyDescent="0.3">
      <c r="B32" s="4">
        <v>4</v>
      </c>
      <c r="C32" s="10">
        <v>4</v>
      </c>
      <c r="D32" s="10">
        <f t="shared" si="18"/>
        <v>15.6</v>
      </c>
      <c r="E32" s="14">
        <f t="shared" si="20"/>
        <v>14</v>
      </c>
      <c r="F32" s="21">
        <f t="shared" si="21"/>
        <v>14</v>
      </c>
      <c r="G32" s="18">
        <f t="shared" si="19"/>
        <v>14</v>
      </c>
      <c r="H32" s="1">
        <v>1</v>
      </c>
      <c r="I32" s="12">
        <v>14</v>
      </c>
      <c r="J32" s="19">
        <f t="shared" si="11"/>
        <v>15</v>
      </c>
      <c r="K32" s="18">
        <f t="shared" si="12"/>
        <v>15</v>
      </c>
      <c r="L32" s="23" t="s">
        <v>20</v>
      </c>
      <c r="M32" s="4">
        <v>4</v>
      </c>
      <c r="N32" s="9">
        <f t="shared" si="13"/>
        <v>28</v>
      </c>
      <c r="O32" s="13">
        <v>16</v>
      </c>
      <c r="P32" s="19">
        <f t="shared" si="14"/>
        <v>45</v>
      </c>
      <c r="Q32" s="18">
        <f t="shared" si="15"/>
        <v>45</v>
      </c>
      <c r="R32" s="16">
        <v>1</v>
      </c>
      <c r="S32" s="12">
        <v>16</v>
      </c>
      <c r="T32" s="20">
        <f t="shared" si="16"/>
        <v>46</v>
      </c>
      <c r="U32" s="18">
        <f t="shared" si="17"/>
        <v>46</v>
      </c>
    </row>
    <row r="33" spans="2:21" ht="19.5" x14ac:dyDescent="0.3">
      <c r="B33" s="4">
        <v>4</v>
      </c>
      <c r="C33" s="10">
        <v>4.3</v>
      </c>
      <c r="D33" s="10">
        <f t="shared" si="18"/>
        <v>19.899999999999999</v>
      </c>
      <c r="E33" s="14">
        <f t="shared" si="20"/>
        <v>14</v>
      </c>
      <c r="F33" s="21">
        <f t="shared" si="21"/>
        <v>19</v>
      </c>
      <c r="G33" s="18">
        <f t="shared" si="19"/>
        <v>19</v>
      </c>
      <c r="H33" s="1">
        <v>1</v>
      </c>
      <c r="I33" s="12">
        <v>14</v>
      </c>
      <c r="J33" s="19">
        <f t="shared" si="11"/>
        <v>20</v>
      </c>
      <c r="K33" s="18">
        <f t="shared" si="12"/>
        <v>20</v>
      </c>
      <c r="L33" s="22" t="s">
        <v>12</v>
      </c>
      <c r="M33" s="4">
        <v>4</v>
      </c>
      <c r="N33" s="9">
        <f t="shared" si="13"/>
        <v>23.7</v>
      </c>
      <c r="O33" s="13">
        <v>16</v>
      </c>
      <c r="P33" s="19">
        <f t="shared" si="14"/>
        <v>40</v>
      </c>
      <c r="Q33" s="18">
        <f t="shared" si="15"/>
        <v>40</v>
      </c>
      <c r="R33" s="16">
        <v>1</v>
      </c>
      <c r="S33" s="12">
        <v>16</v>
      </c>
      <c r="T33" s="20">
        <f t="shared" si="16"/>
        <v>41</v>
      </c>
      <c r="U33" s="18">
        <f t="shared" si="17"/>
        <v>41</v>
      </c>
    </row>
    <row r="34" spans="2:21" ht="19.5" x14ac:dyDescent="0.3">
      <c r="B34" s="4">
        <v>4</v>
      </c>
      <c r="C34" s="10">
        <v>4.2</v>
      </c>
      <c r="D34" s="10">
        <f t="shared" si="18"/>
        <v>24.1</v>
      </c>
      <c r="E34" s="14">
        <f t="shared" si="20"/>
        <v>14</v>
      </c>
      <c r="F34" s="21">
        <f t="shared" si="21"/>
        <v>24</v>
      </c>
      <c r="G34" s="18">
        <f t="shared" si="19"/>
        <v>24</v>
      </c>
      <c r="H34" s="1">
        <v>1</v>
      </c>
      <c r="I34" s="12">
        <v>14</v>
      </c>
      <c r="J34" s="19">
        <f t="shared" si="11"/>
        <v>25</v>
      </c>
      <c r="K34" s="18">
        <f t="shared" si="12"/>
        <v>25</v>
      </c>
      <c r="L34" s="23" t="s">
        <v>24</v>
      </c>
      <c r="M34" s="4">
        <v>4</v>
      </c>
      <c r="N34" s="9">
        <f t="shared" si="13"/>
        <v>19.5</v>
      </c>
      <c r="O34" s="13">
        <v>16</v>
      </c>
      <c r="P34" s="19">
        <f t="shared" si="14"/>
        <v>35</v>
      </c>
      <c r="Q34" s="18">
        <f t="shared" si="15"/>
        <v>35</v>
      </c>
      <c r="R34" s="16">
        <v>1</v>
      </c>
      <c r="S34" s="12">
        <v>16</v>
      </c>
      <c r="T34" s="20">
        <f t="shared" si="16"/>
        <v>36</v>
      </c>
      <c r="U34" s="18">
        <f t="shared" si="17"/>
        <v>36</v>
      </c>
    </row>
    <row r="35" spans="2:21" ht="19.5" x14ac:dyDescent="0.3">
      <c r="B35" s="4">
        <v>4</v>
      </c>
      <c r="C35" s="10">
        <v>2</v>
      </c>
      <c r="D35" s="10">
        <f t="shared" si="18"/>
        <v>26.1</v>
      </c>
      <c r="E35" s="14">
        <f t="shared" si="20"/>
        <v>14</v>
      </c>
      <c r="F35" s="21">
        <f t="shared" si="21"/>
        <v>29</v>
      </c>
      <c r="G35" s="18">
        <f t="shared" si="19"/>
        <v>29</v>
      </c>
      <c r="H35" s="1">
        <v>1</v>
      </c>
      <c r="I35" s="12">
        <v>14</v>
      </c>
      <c r="J35" s="19">
        <f t="shared" si="11"/>
        <v>30</v>
      </c>
      <c r="K35" s="18">
        <f t="shared" si="12"/>
        <v>30</v>
      </c>
      <c r="L35" s="23" t="s">
        <v>21</v>
      </c>
      <c r="M35" s="4">
        <v>4</v>
      </c>
      <c r="N35" s="9">
        <f t="shared" si="13"/>
        <v>17.5</v>
      </c>
      <c r="O35" s="13">
        <v>16</v>
      </c>
      <c r="P35" s="19">
        <f t="shared" si="14"/>
        <v>30</v>
      </c>
      <c r="Q35" s="18">
        <f t="shared" si="15"/>
        <v>30</v>
      </c>
      <c r="R35" s="16">
        <v>1</v>
      </c>
      <c r="S35" s="12">
        <v>16</v>
      </c>
      <c r="T35" s="20">
        <f t="shared" si="16"/>
        <v>31</v>
      </c>
      <c r="U35" s="18">
        <f t="shared" si="17"/>
        <v>31</v>
      </c>
    </row>
    <row r="36" spans="2:21" ht="30" x14ac:dyDescent="0.3">
      <c r="B36" s="4">
        <v>4</v>
      </c>
      <c r="C36" s="10">
        <v>1.8</v>
      </c>
      <c r="D36" s="10">
        <f t="shared" si="18"/>
        <v>27.9</v>
      </c>
      <c r="E36" s="14">
        <f t="shared" si="20"/>
        <v>14</v>
      </c>
      <c r="F36" s="21">
        <f t="shared" si="21"/>
        <v>34</v>
      </c>
      <c r="G36" s="18">
        <f t="shared" si="19"/>
        <v>34</v>
      </c>
      <c r="H36" s="1">
        <v>1</v>
      </c>
      <c r="I36" s="12">
        <v>14</v>
      </c>
      <c r="J36" s="19">
        <f t="shared" si="11"/>
        <v>35</v>
      </c>
      <c r="K36" s="18">
        <f t="shared" si="12"/>
        <v>35</v>
      </c>
      <c r="L36" s="23" t="s">
        <v>13</v>
      </c>
      <c r="M36" s="4">
        <v>4</v>
      </c>
      <c r="N36" s="9">
        <f t="shared" si="13"/>
        <v>15.7</v>
      </c>
      <c r="O36" s="13">
        <v>16</v>
      </c>
      <c r="P36" s="19">
        <f t="shared" si="14"/>
        <v>25</v>
      </c>
      <c r="Q36" s="18">
        <f t="shared" si="15"/>
        <v>25</v>
      </c>
      <c r="R36" s="16">
        <v>1</v>
      </c>
      <c r="S36" s="12">
        <v>16</v>
      </c>
      <c r="T36" s="20">
        <f t="shared" si="16"/>
        <v>26</v>
      </c>
      <c r="U36" s="18">
        <f t="shared" si="17"/>
        <v>26</v>
      </c>
    </row>
    <row r="37" spans="2:21" ht="19.5" x14ac:dyDescent="0.3">
      <c r="B37" s="4">
        <v>4</v>
      </c>
      <c r="C37" s="10">
        <v>6</v>
      </c>
      <c r="D37" s="10">
        <f t="shared" si="18"/>
        <v>33.9</v>
      </c>
      <c r="E37" s="14">
        <f t="shared" si="20"/>
        <v>14</v>
      </c>
      <c r="F37" s="21">
        <f t="shared" si="21"/>
        <v>39</v>
      </c>
      <c r="G37" s="18">
        <f t="shared" si="19"/>
        <v>39</v>
      </c>
      <c r="H37" s="1">
        <v>1</v>
      </c>
      <c r="I37" s="12">
        <v>14</v>
      </c>
      <c r="J37" s="19">
        <f t="shared" si="11"/>
        <v>40</v>
      </c>
      <c r="K37" s="18">
        <f t="shared" si="12"/>
        <v>40</v>
      </c>
      <c r="L37" s="23" t="s">
        <v>14</v>
      </c>
      <c r="M37" s="4">
        <v>3</v>
      </c>
      <c r="N37" s="9">
        <f t="shared" si="13"/>
        <v>9.6999999999999993</v>
      </c>
      <c r="O37" s="13">
        <v>16</v>
      </c>
      <c r="P37" s="19">
        <f t="shared" si="14"/>
        <v>20</v>
      </c>
      <c r="Q37" s="18">
        <f t="shared" si="15"/>
        <v>20</v>
      </c>
      <c r="R37" s="16">
        <v>1</v>
      </c>
      <c r="S37" s="12">
        <v>16</v>
      </c>
      <c r="T37" s="20">
        <f t="shared" si="16"/>
        <v>21</v>
      </c>
      <c r="U37" s="18">
        <f t="shared" si="17"/>
        <v>21</v>
      </c>
    </row>
    <row r="38" spans="2:21" ht="19.5" x14ac:dyDescent="0.3">
      <c r="B38" s="4">
        <v>3</v>
      </c>
      <c r="C38" s="10">
        <v>1.6</v>
      </c>
      <c r="D38" s="10">
        <f t="shared" si="18"/>
        <v>35.5</v>
      </c>
      <c r="E38" s="14">
        <f t="shared" si="20"/>
        <v>14</v>
      </c>
      <c r="F38" s="21">
        <f t="shared" si="21"/>
        <v>43</v>
      </c>
      <c r="G38" s="18">
        <f t="shared" si="19"/>
        <v>43</v>
      </c>
      <c r="H38" s="1">
        <v>1</v>
      </c>
      <c r="I38" s="12">
        <v>14</v>
      </c>
      <c r="J38" s="19">
        <f t="shared" si="11"/>
        <v>44</v>
      </c>
      <c r="K38" s="18">
        <f t="shared" si="12"/>
        <v>44</v>
      </c>
      <c r="L38" s="23" t="s">
        <v>19</v>
      </c>
      <c r="M38" s="4">
        <v>2</v>
      </c>
      <c r="N38" s="9">
        <f t="shared" si="13"/>
        <v>8.1</v>
      </c>
      <c r="O38" s="13">
        <v>16</v>
      </c>
      <c r="P38" s="19">
        <f t="shared" si="14"/>
        <v>16</v>
      </c>
      <c r="Q38" s="18">
        <f t="shared" si="15"/>
        <v>16</v>
      </c>
      <c r="R38" s="16">
        <v>1</v>
      </c>
      <c r="S38" s="12">
        <v>16</v>
      </c>
      <c r="T38" s="20">
        <f t="shared" si="16"/>
        <v>17</v>
      </c>
      <c r="U38" s="18">
        <f t="shared" si="17"/>
        <v>17</v>
      </c>
    </row>
    <row r="39" spans="2:21" ht="19.5" x14ac:dyDescent="0.3">
      <c r="B39" s="4">
        <v>2</v>
      </c>
      <c r="C39" s="10">
        <v>1.8</v>
      </c>
      <c r="D39" s="10">
        <f t="shared" si="18"/>
        <v>37.299999999999997</v>
      </c>
      <c r="E39" s="14">
        <f t="shared" si="20"/>
        <v>14</v>
      </c>
      <c r="F39" s="21">
        <f t="shared" si="21"/>
        <v>46</v>
      </c>
      <c r="G39" s="18">
        <f t="shared" si="19"/>
        <v>46</v>
      </c>
      <c r="H39" s="1">
        <v>1</v>
      </c>
      <c r="I39" s="12">
        <v>14</v>
      </c>
      <c r="J39" s="19">
        <f t="shared" si="11"/>
        <v>47</v>
      </c>
      <c r="K39" s="18">
        <f t="shared" si="12"/>
        <v>47</v>
      </c>
      <c r="L39" s="23" t="s">
        <v>18</v>
      </c>
      <c r="M39" s="4">
        <v>2</v>
      </c>
      <c r="N39" s="9">
        <f t="shared" si="13"/>
        <v>6.3</v>
      </c>
      <c r="O39" s="13">
        <v>16</v>
      </c>
      <c r="P39" s="19">
        <f t="shared" si="14"/>
        <v>13</v>
      </c>
      <c r="Q39" s="18">
        <f t="shared" si="15"/>
        <v>13</v>
      </c>
      <c r="R39" s="16">
        <v>1</v>
      </c>
      <c r="S39" s="12">
        <v>16</v>
      </c>
      <c r="T39" s="20">
        <f t="shared" si="16"/>
        <v>14</v>
      </c>
      <c r="U39" s="18">
        <f t="shared" si="17"/>
        <v>14</v>
      </c>
    </row>
    <row r="40" spans="2:21" ht="19.5" x14ac:dyDescent="0.3">
      <c r="B40" s="4">
        <v>2</v>
      </c>
      <c r="C40" s="10">
        <v>0.7</v>
      </c>
      <c r="D40" s="10">
        <f t="shared" si="18"/>
        <v>38</v>
      </c>
      <c r="E40" s="14">
        <f t="shared" si="20"/>
        <v>14</v>
      </c>
      <c r="F40" s="21">
        <f t="shared" si="21"/>
        <v>49</v>
      </c>
      <c r="G40" s="18">
        <f t="shared" si="19"/>
        <v>49</v>
      </c>
      <c r="H40" s="1">
        <v>1</v>
      </c>
      <c r="I40" s="12">
        <v>14</v>
      </c>
      <c r="J40" s="19">
        <f t="shared" si="11"/>
        <v>50</v>
      </c>
      <c r="K40" s="18">
        <f t="shared" si="12"/>
        <v>50</v>
      </c>
      <c r="L40" s="23" t="s">
        <v>15</v>
      </c>
      <c r="M40" s="4">
        <v>15</v>
      </c>
      <c r="N40" s="9">
        <f t="shared" si="13"/>
        <v>5.6</v>
      </c>
      <c r="O40" s="13">
        <v>16</v>
      </c>
      <c r="P40" s="19">
        <f t="shared" si="14"/>
        <v>70</v>
      </c>
      <c r="Q40" s="18">
        <f t="shared" si="15"/>
        <v>10</v>
      </c>
      <c r="R40" s="16">
        <v>1</v>
      </c>
      <c r="S40" s="12">
        <v>16</v>
      </c>
      <c r="T40" s="20">
        <f t="shared" si="16"/>
        <v>11</v>
      </c>
      <c r="U40" s="18">
        <f t="shared" si="17"/>
        <v>11</v>
      </c>
    </row>
    <row r="41" spans="2:21" ht="19.5" x14ac:dyDescent="0.3">
      <c r="B41" s="4">
        <v>15</v>
      </c>
      <c r="C41" s="10">
        <v>5.6</v>
      </c>
      <c r="D41" s="10">
        <f t="shared" si="18"/>
        <v>43.6</v>
      </c>
      <c r="E41" s="14">
        <f t="shared" si="20"/>
        <v>15</v>
      </c>
      <c r="F41" s="21">
        <f t="shared" si="21"/>
        <v>65</v>
      </c>
      <c r="G41" s="18">
        <f t="shared" si="19"/>
        <v>5</v>
      </c>
      <c r="H41" s="1">
        <v>25</v>
      </c>
      <c r="I41" s="12"/>
      <c r="J41" s="19"/>
      <c r="K41" s="18"/>
      <c r="L41" s="22" t="s">
        <v>25</v>
      </c>
      <c r="M41" s="4">
        <v>0</v>
      </c>
      <c r="N41" s="9">
        <v>0</v>
      </c>
      <c r="O41" s="38">
        <v>15</v>
      </c>
      <c r="P41" s="39">
        <v>45</v>
      </c>
      <c r="Q41" s="40">
        <f t="shared" si="15"/>
        <v>45</v>
      </c>
      <c r="R41" s="41">
        <v>5</v>
      </c>
      <c r="S41" s="12">
        <v>15</v>
      </c>
      <c r="T41" s="20">
        <f t="shared" si="16"/>
        <v>50</v>
      </c>
      <c r="U41" s="18">
        <v>55</v>
      </c>
    </row>
    <row r="42" spans="2:21" ht="9" customHeight="1" x14ac:dyDescent="0.3">
      <c r="B42" s="25"/>
      <c r="C42" s="26"/>
      <c r="D42" s="26"/>
      <c r="E42" s="27"/>
      <c r="F42" s="28"/>
      <c r="G42" s="29"/>
      <c r="H42" s="30"/>
      <c r="I42" s="31"/>
      <c r="J42" s="32"/>
      <c r="K42" s="29"/>
      <c r="L42" s="37"/>
      <c r="M42" s="25"/>
      <c r="N42" s="34"/>
      <c r="O42" s="31"/>
      <c r="P42" s="32"/>
      <c r="Q42" s="29"/>
      <c r="R42" s="35"/>
      <c r="S42" s="31"/>
      <c r="T42" s="36"/>
      <c r="U42" s="29"/>
    </row>
    <row r="43" spans="2:21" ht="19.5" x14ac:dyDescent="0.3">
      <c r="B43" s="4">
        <v>0</v>
      </c>
      <c r="C43" s="10">
        <v>3</v>
      </c>
      <c r="D43" s="10">
        <v>0</v>
      </c>
      <c r="E43" s="14">
        <v>22</v>
      </c>
      <c r="F43" s="21">
        <v>20</v>
      </c>
      <c r="G43" s="18">
        <f>F43</f>
        <v>20</v>
      </c>
      <c r="H43" s="1">
        <v>5</v>
      </c>
      <c r="I43" s="12">
        <v>22</v>
      </c>
      <c r="J43" s="19">
        <f t="shared" ref="J43:J55" si="22">G43+H43</f>
        <v>25</v>
      </c>
      <c r="K43" s="18">
        <f t="shared" ref="K43:K55" si="23">IF(J43&lt;60,J43,IF(J43&gt;=60,J43-60))</f>
        <v>25</v>
      </c>
      <c r="L43" s="23" t="s">
        <v>23</v>
      </c>
      <c r="M43" s="4">
        <v>1</v>
      </c>
      <c r="N43" s="9">
        <f t="shared" ref="N43:N55" si="24">N44+(D44-D43)</f>
        <v>43.6</v>
      </c>
      <c r="O43" s="13">
        <v>1</v>
      </c>
      <c r="P43" s="19">
        <f t="shared" ref="P43:P55" si="25">U44+M43</f>
        <v>20</v>
      </c>
      <c r="Q43" s="18">
        <f t="shared" ref="Q43:Q56" si="26">IF(P43&lt;60,P43,IF(P43&gt;=60,P43-60))</f>
        <v>20</v>
      </c>
      <c r="R43" s="16">
        <v>5</v>
      </c>
      <c r="S43" s="12">
        <v>1</v>
      </c>
      <c r="T43" s="20">
        <f t="shared" ref="T43:T56" si="27">Q43+R43</f>
        <v>25</v>
      </c>
      <c r="U43" s="18">
        <f t="shared" ref="U43:U56" si="28">IF(T43&lt;60,T43,IF(T43&gt;=60,T43-60))</f>
        <v>25</v>
      </c>
    </row>
    <row r="44" spans="2:21" ht="19.5" x14ac:dyDescent="0.3">
      <c r="B44" s="4">
        <v>4</v>
      </c>
      <c r="C44" s="10">
        <v>1.6</v>
      </c>
      <c r="D44" s="10">
        <f t="shared" ref="D44:D56" si="29">D43+C44</f>
        <v>1.6</v>
      </c>
      <c r="E44" s="14">
        <v>22</v>
      </c>
      <c r="F44" s="21">
        <f>K43+B44</f>
        <v>29</v>
      </c>
      <c r="G44" s="18">
        <f t="shared" ref="G44:G56" si="30">IF(F44&lt;60,F44,IF(F44&gt;=60,F44-60))</f>
        <v>29</v>
      </c>
      <c r="H44" s="1">
        <v>1</v>
      </c>
      <c r="I44" s="12">
        <v>22</v>
      </c>
      <c r="J44" s="19">
        <f t="shared" si="22"/>
        <v>30</v>
      </c>
      <c r="K44" s="18">
        <f t="shared" si="23"/>
        <v>30</v>
      </c>
      <c r="L44" s="23" t="s">
        <v>22</v>
      </c>
      <c r="M44" s="4">
        <v>2</v>
      </c>
      <c r="N44" s="9">
        <f t="shared" si="24"/>
        <v>42</v>
      </c>
      <c r="O44" s="13">
        <v>1</v>
      </c>
      <c r="P44" s="19">
        <f t="shared" si="25"/>
        <v>18</v>
      </c>
      <c r="Q44" s="18">
        <f t="shared" si="26"/>
        <v>18</v>
      </c>
      <c r="R44" s="16">
        <v>1</v>
      </c>
      <c r="S44" s="12">
        <v>1</v>
      </c>
      <c r="T44" s="20">
        <f t="shared" si="27"/>
        <v>19</v>
      </c>
      <c r="U44" s="18">
        <f t="shared" si="28"/>
        <v>19</v>
      </c>
    </row>
    <row r="45" spans="2:21" ht="30" x14ac:dyDescent="0.3">
      <c r="B45" s="4">
        <v>4</v>
      </c>
      <c r="C45" s="10">
        <v>5</v>
      </c>
      <c r="D45" s="10">
        <f t="shared" si="29"/>
        <v>6.6</v>
      </c>
      <c r="E45" s="14">
        <f t="shared" ref="E45:E56" si="31">IF(F45&lt;60,E44,IF(F45&gt;=60,E44+1))</f>
        <v>22</v>
      </c>
      <c r="F45" s="21">
        <f t="shared" ref="F45:F56" si="32">K44+B45</f>
        <v>34</v>
      </c>
      <c r="G45" s="18">
        <f t="shared" si="30"/>
        <v>34</v>
      </c>
      <c r="H45" s="1">
        <v>1</v>
      </c>
      <c r="I45" s="12">
        <v>22</v>
      </c>
      <c r="J45" s="19">
        <f t="shared" si="22"/>
        <v>35</v>
      </c>
      <c r="K45" s="18">
        <f t="shared" si="23"/>
        <v>35</v>
      </c>
      <c r="L45" s="23" t="s">
        <v>10</v>
      </c>
      <c r="M45" s="4">
        <v>4</v>
      </c>
      <c r="N45" s="9">
        <f t="shared" si="24"/>
        <v>37</v>
      </c>
      <c r="O45" s="13">
        <v>1</v>
      </c>
      <c r="P45" s="19">
        <f t="shared" si="25"/>
        <v>15</v>
      </c>
      <c r="Q45" s="18">
        <f t="shared" si="26"/>
        <v>15</v>
      </c>
      <c r="R45" s="16">
        <v>1</v>
      </c>
      <c r="S45" s="12">
        <v>1</v>
      </c>
      <c r="T45" s="20">
        <f t="shared" si="27"/>
        <v>16</v>
      </c>
      <c r="U45" s="18">
        <f t="shared" si="28"/>
        <v>16</v>
      </c>
    </row>
    <row r="46" spans="2:21" ht="19.5" x14ac:dyDescent="0.3">
      <c r="B46" s="4">
        <v>4</v>
      </c>
      <c r="C46" s="10">
        <v>5</v>
      </c>
      <c r="D46" s="10">
        <f t="shared" si="29"/>
        <v>11.6</v>
      </c>
      <c r="E46" s="14">
        <f t="shared" si="31"/>
        <v>22</v>
      </c>
      <c r="F46" s="21">
        <f t="shared" si="32"/>
        <v>39</v>
      </c>
      <c r="G46" s="18">
        <f t="shared" si="30"/>
        <v>39</v>
      </c>
      <c r="H46" s="1">
        <v>1</v>
      </c>
      <c r="I46" s="12">
        <v>22</v>
      </c>
      <c r="J46" s="19">
        <f t="shared" si="22"/>
        <v>40</v>
      </c>
      <c r="K46" s="18">
        <f t="shared" si="23"/>
        <v>40</v>
      </c>
      <c r="L46" s="23" t="s">
        <v>11</v>
      </c>
      <c r="M46" s="4">
        <v>4</v>
      </c>
      <c r="N46" s="9">
        <f t="shared" si="24"/>
        <v>32</v>
      </c>
      <c r="O46" s="13">
        <v>1</v>
      </c>
      <c r="P46" s="19">
        <f t="shared" si="25"/>
        <v>10</v>
      </c>
      <c r="Q46" s="18">
        <f t="shared" si="26"/>
        <v>10</v>
      </c>
      <c r="R46" s="16">
        <v>1</v>
      </c>
      <c r="S46" s="12">
        <v>1</v>
      </c>
      <c r="T46" s="20">
        <f t="shared" si="27"/>
        <v>11</v>
      </c>
      <c r="U46" s="18">
        <f t="shared" si="28"/>
        <v>11</v>
      </c>
    </row>
    <row r="47" spans="2:21" ht="19.5" x14ac:dyDescent="0.3">
      <c r="B47" s="4">
        <v>4</v>
      </c>
      <c r="C47" s="10">
        <v>4</v>
      </c>
      <c r="D47" s="10">
        <f t="shared" si="29"/>
        <v>15.6</v>
      </c>
      <c r="E47" s="14">
        <f t="shared" si="31"/>
        <v>22</v>
      </c>
      <c r="F47" s="21">
        <f t="shared" si="32"/>
        <v>44</v>
      </c>
      <c r="G47" s="18">
        <f t="shared" si="30"/>
        <v>44</v>
      </c>
      <c r="H47" s="1">
        <v>1</v>
      </c>
      <c r="I47" s="12">
        <v>22</v>
      </c>
      <c r="J47" s="19">
        <f t="shared" si="22"/>
        <v>45</v>
      </c>
      <c r="K47" s="18">
        <f t="shared" si="23"/>
        <v>45</v>
      </c>
      <c r="L47" s="23" t="s">
        <v>20</v>
      </c>
      <c r="M47" s="4">
        <v>4</v>
      </c>
      <c r="N47" s="9">
        <f t="shared" si="24"/>
        <v>28</v>
      </c>
      <c r="O47" s="13">
        <v>1</v>
      </c>
      <c r="P47" s="19">
        <f t="shared" si="25"/>
        <v>5</v>
      </c>
      <c r="Q47" s="18">
        <f t="shared" si="26"/>
        <v>5</v>
      </c>
      <c r="R47" s="16">
        <v>1</v>
      </c>
      <c r="S47" s="12">
        <v>1</v>
      </c>
      <c r="T47" s="20">
        <f t="shared" si="27"/>
        <v>6</v>
      </c>
      <c r="U47" s="18">
        <f t="shared" si="28"/>
        <v>6</v>
      </c>
    </row>
    <row r="48" spans="2:21" ht="19.5" x14ac:dyDescent="0.3">
      <c r="B48" s="4">
        <v>4</v>
      </c>
      <c r="C48" s="10">
        <v>4.3</v>
      </c>
      <c r="D48" s="10">
        <f t="shared" si="29"/>
        <v>19.899999999999999</v>
      </c>
      <c r="E48" s="14">
        <f t="shared" si="31"/>
        <v>22</v>
      </c>
      <c r="F48" s="21">
        <f t="shared" si="32"/>
        <v>49</v>
      </c>
      <c r="G48" s="18">
        <f t="shared" si="30"/>
        <v>49</v>
      </c>
      <c r="H48" s="1">
        <v>1</v>
      </c>
      <c r="I48" s="12">
        <v>22</v>
      </c>
      <c r="J48" s="19">
        <f t="shared" si="22"/>
        <v>50</v>
      </c>
      <c r="K48" s="18">
        <f t="shared" si="23"/>
        <v>50</v>
      </c>
      <c r="L48" s="22" t="s">
        <v>12</v>
      </c>
      <c r="M48" s="4">
        <v>4</v>
      </c>
      <c r="N48" s="9">
        <f t="shared" si="24"/>
        <v>23.7</v>
      </c>
      <c r="O48" s="13">
        <v>24</v>
      </c>
      <c r="P48" s="19">
        <f t="shared" si="25"/>
        <v>60</v>
      </c>
      <c r="Q48" s="18">
        <f t="shared" si="26"/>
        <v>0</v>
      </c>
      <c r="R48" s="16">
        <v>1</v>
      </c>
      <c r="S48" s="12">
        <v>24</v>
      </c>
      <c r="T48" s="20">
        <f t="shared" si="27"/>
        <v>1</v>
      </c>
      <c r="U48" s="18">
        <f t="shared" si="28"/>
        <v>1</v>
      </c>
    </row>
    <row r="49" spans="2:21" ht="19.5" x14ac:dyDescent="0.3">
      <c r="B49" s="4">
        <v>4</v>
      </c>
      <c r="C49" s="10">
        <v>4.2</v>
      </c>
      <c r="D49" s="10">
        <f t="shared" si="29"/>
        <v>24.1</v>
      </c>
      <c r="E49" s="14">
        <f t="shared" si="31"/>
        <v>22</v>
      </c>
      <c r="F49" s="21">
        <f t="shared" si="32"/>
        <v>54</v>
      </c>
      <c r="G49" s="18">
        <f t="shared" si="30"/>
        <v>54</v>
      </c>
      <c r="H49" s="1">
        <v>1</v>
      </c>
      <c r="I49" s="12">
        <v>22</v>
      </c>
      <c r="J49" s="19">
        <f t="shared" si="22"/>
        <v>55</v>
      </c>
      <c r="K49" s="18">
        <f t="shared" si="23"/>
        <v>55</v>
      </c>
      <c r="L49" s="23" t="s">
        <v>24</v>
      </c>
      <c r="M49" s="4">
        <v>4</v>
      </c>
      <c r="N49" s="9">
        <f t="shared" si="24"/>
        <v>19.5</v>
      </c>
      <c r="O49" s="13">
        <v>24</v>
      </c>
      <c r="P49" s="19">
        <f t="shared" si="25"/>
        <v>55</v>
      </c>
      <c r="Q49" s="18">
        <f t="shared" si="26"/>
        <v>55</v>
      </c>
      <c r="R49" s="16">
        <v>1</v>
      </c>
      <c r="S49" s="12">
        <v>24</v>
      </c>
      <c r="T49" s="20">
        <f t="shared" si="27"/>
        <v>56</v>
      </c>
      <c r="U49" s="18">
        <f t="shared" si="28"/>
        <v>56</v>
      </c>
    </row>
    <row r="50" spans="2:21" ht="19.5" x14ac:dyDescent="0.3">
      <c r="B50" s="4">
        <v>4</v>
      </c>
      <c r="C50" s="10">
        <v>2</v>
      </c>
      <c r="D50" s="10">
        <f t="shared" si="29"/>
        <v>26.1</v>
      </c>
      <c r="E50" s="14">
        <f t="shared" si="31"/>
        <v>22</v>
      </c>
      <c r="F50" s="21">
        <f t="shared" si="32"/>
        <v>59</v>
      </c>
      <c r="G50" s="18">
        <f t="shared" si="30"/>
        <v>59</v>
      </c>
      <c r="H50" s="1">
        <v>1</v>
      </c>
      <c r="I50" s="12">
        <v>23</v>
      </c>
      <c r="J50" s="19">
        <f t="shared" si="22"/>
        <v>60</v>
      </c>
      <c r="K50" s="18">
        <f t="shared" si="23"/>
        <v>0</v>
      </c>
      <c r="L50" s="23" t="s">
        <v>21</v>
      </c>
      <c r="M50" s="4">
        <v>1</v>
      </c>
      <c r="N50" s="9">
        <f t="shared" si="24"/>
        <v>17.5</v>
      </c>
      <c r="O50" s="13">
        <v>24</v>
      </c>
      <c r="P50" s="19">
        <f t="shared" si="25"/>
        <v>50</v>
      </c>
      <c r="Q50" s="18">
        <f t="shared" si="26"/>
        <v>50</v>
      </c>
      <c r="R50" s="16">
        <v>1</v>
      </c>
      <c r="S50" s="12">
        <v>24</v>
      </c>
      <c r="T50" s="20">
        <f t="shared" si="27"/>
        <v>51</v>
      </c>
      <c r="U50" s="18">
        <f t="shared" si="28"/>
        <v>51</v>
      </c>
    </row>
    <row r="51" spans="2:21" ht="30" x14ac:dyDescent="0.3">
      <c r="B51" s="4">
        <v>4</v>
      </c>
      <c r="C51" s="10">
        <v>1.8</v>
      </c>
      <c r="D51" s="10">
        <f t="shared" si="29"/>
        <v>27.9</v>
      </c>
      <c r="E51" s="14">
        <v>23</v>
      </c>
      <c r="F51" s="21">
        <f t="shared" si="32"/>
        <v>4</v>
      </c>
      <c r="G51" s="18">
        <f t="shared" si="30"/>
        <v>4</v>
      </c>
      <c r="H51" s="1">
        <v>1</v>
      </c>
      <c r="I51" s="12">
        <v>23</v>
      </c>
      <c r="J51" s="19">
        <f t="shared" si="22"/>
        <v>5</v>
      </c>
      <c r="K51" s="18">
        <f t="shared" si="23"/>
        <v>5</v>
      </c>
      <c r="L51" s="23" t="s">
        <v>13</v>
      </c>
      <c r="M51" s="4">
        <v>5</v>
      </c>
      <c r="N51" s="9">
        <f t="shared" si="24"/>
        <v>15.7</v>
      </c>
      <c r="O51" s="13">
        <v>24</v>
      </c>
      <c r="P51" s="19">
        <f t="shared" si="25"/>
        <v>48</v>
      </c>
      <c r="Q51" s="18">
        <f t="shared" si="26"/>
        <v>48</v>
      </c>
      <c r="R51" s="16">
        <v>1</v>
      </c>
      <c r="S51" s="12">
        <v>24</v>
      </c>
      <c r="T51" s="20">
        <f t="shared" si="27"/>
        <v>49</v>
      </c>
      <c r="U51" s="18">
        <f t="shared" si="28"/>
        <v>49</v>
      </c>
    </row>
    <row r="52" spans="2:21" ht="19.5" x14ac:dyDescent="0.3">
      <c r="B52" s="4">
        <v>4</v>
      </c>
      <c r="C52" s="10">
        <v>6</v>
      </c>
      <c r="D52" s="10">
        <f t="shared" si="29"/>
        <v>33.9</v>
      </c>
      <c r="E52" s="14">
        <f t="shared" si="31"/>
        <v>23</v>
      </c>
      <c r="F52" s="21">
        <f t="shared" si="32"/>
        <v>9</v>
      </c>
      <c r="G52" s="18">
        <f t="shared" si="30"/>
        <v>9</v>
      </c>
      <c r="H52" s="1">
        <v>1</v>
      </c>
      <c r="I52" s="12">
        <v>23</v>
      </c>
      <c r="J52" s="19">
        <f t="shared" si="22"/>
        <v>10</v>
      </c>
      <c r="K52" s="18">
        <f t="shared" si="23"/>
        <v>10</v>
      </c>
      <c r="L52" s="23" t="s">
        <v>14</v>
      </c>
      <c r="M52" s="4">
        <v>2</v>
      </c>
      <c r="N52" s="9">
        <f t="shared" si="24"/>
        <v>9.6999999999999993</v>
      </c>
      <c r="O52" s="13">
        <v>24</v>
      </c>
      <c r="P52" s="19">
        <f t="shared" si="25"/>
        <v>42</v>
      </c>
      <c r="Q52" s="18">
        <f t="shared" si="26"/>
        <v>42</v>
      </c>
      <c r="R52" s="16">
        <v>1</v>
      </c>
      <c r="S52" s="12">
        <v>24</v>
      </c>
      <c r="T52" s="20">
        <f t="shared" si="27"/>
        <v>43</v>
      </c>
      <c r="U52" s="18">
        <f t="shared" si="28"/>
        <v>43</v>
      </c>
    </row>
    <row r="53" spans="2:21" ht="19.5" x14ac:dyDescent="0.3">
      <c r="B53" s="4">
        <v>4</v>
      </c>
      <c r="C53" s="10">
        <v>1.6</v>
      </c>
      <c r="D53" s="10">
        <f t="shared" si="29"/>
        <v>35.5</v>
      </c>
      <c r="E53" s="14">
        <f t="shared" si="31"/>
        <v>23</v>
      </c>
      <c r="F53" s="21">
        <f t="shared" si="32"/>
        <v>14</v>
      </c>
      <c r="G53" s="18">
        <f t="shared" si="30"/>
        <v>14</v>
      </c>
      <c r="H53" s="1">
        <v>1</v>
      </c>
      <c r="I53" s="12">
        <v>23</v>
      </c>
      <c r="J53" s="19">
        <f t="shared" si="22"/>
        <v>15</v>
      </c>
      <c r="K53" s="18">
        <f t="shared" si="23"/>
        <v>15</v>
      </c>
      <c r="L53" s="23" t="s">
        <v>19</v>
      </c>
      <c r="M53" s="4">
        <v>1</v>
      </c>
      <c r="N53" s="9">
        <f t="shared" si="24"/>
        <v>8.1</v>
      </c>
      <c r="O53" s="13">
        <v>24</v>
      </c>
      <c r="P53" s="19">
        <f t="shared" si="25"/>
        <v>39</v>
      </c>
      <c r="Q53" s="18">
        <f t="shared" si="26"/>
        <v>39</v>
      </c>
      <c r="R53" s="16">
        <v>1</v>
      </c>
      <c r="S53" s="12">
        <v>24</v>
      </c>
      <c r="T53" s="20">
        <f t="shared" si="27"/>
        <v>40</v>
      </c>
      <c r="U53" s="18">
        <f t="shared" si="28"/>
        <v>40</v>
      </c>
    </row>
    <row r="54" spans="2:21" ht="19.5" x14ac:dyDescent="0.3">
      <c r="B54" s="4">
        <v>2</v>
      </c>
      <c r="C54" s="10">
        <v>1.8</v>
      </c>
      <c r="D54" s="10">
        <f t="shared" si="29"/>
        <v>37.299999999999997</v>
      </c>
      <c r="E54" s="14">
        <f t="shared" si="31"/>
        <v>23</v>
      </c>
      <c r="F54" s="21">
        <f t="shared" si="32"/>
        <v>17</v>
      </c>
      <c r="G54" s="18">
        <f t="shared" si="30"/>
        <v>17</v>
      </c>
      <c r="H54" s="1">
        <v>1</v>
      </c>
      <c r="I54" s="12">
        <v>23</v>
      </c>
      <c r="J54" s="19">
        <f t="shared" si="22"/>
        <v>18</v>
      </c>
      <c r="K54" s="18">
        <f t="shared" si="23"/>
        <v>18</v>
      </c>
      <c r="L54" s="23" t="s">
        <v>18</v>
      </c>
      <c r="M54" s="4">
        <v>1</v>
      </c>
      <c r="N54" s="9">
        <f t="shared" si="24"/>
        <v>6.3</v>
      </c>
      <c r="O54" s="13">
        <v>24</v>
      </c>
      <c r="P54" s="19">
        <f t="shared" si="25"/>
        <v>37</v>
      </c>
      <c r="Q54" s="18">
        <f t="shared" si="26"/>
        <v>37</v>
      </c>
      <c r="R54" s="16">
        <v>1</v>
      </c>
      <c r="S54" s="12">
        <v>24</v>
      </c>
      <c r="T54" s="20">
        <f t="shared" si="27"/>
        <v>38</v>
      </c>
      <c r="U54" s="18">
        <f t="shared" si="28"/>
        <v>38</v>
      </c>
    </row>
    <row r="55" spans="2:21" ht="19.5" x14ac:dyDescent="0.3">
      <c r="B55" s="4">
        <v>1</v>
      </c>
      <c r="C55" s="10">
        <v>0.7</v>
      </c>
      <c r="D55" s="10">
        <f t="shared" si="29"/>
        <v>38</v>
      </c>
      <c r="E55" s="14">
        <f t="shared" si="31"/>
        <v>23</v>
      </c>
      <c r="F55" s="21">
        <f t="shared" si="32"/>
        <v>19</v>
      </c>
      <c r="G55" s="18">
        <f t="shared" si="30"/>
        <v>19</v>
      </c>
      <c r="H55" s="1">
        <v>1</v>
      </c>
      <c r="I55" s="12">
        <v>23</v>
      </c>
      <c r="J55" s="19">
        <f t="shared" si="22"/>
        <v>20</v>
      </c>
      <c r="K55" s="18">
        <f t="shared" si="23"/>
        <v>20</v>
      </c>
      <c r="L55" s="23" t="s">
        <v>15</v>
      </c>
      <c r="M55" s="4">
        <v>10</v>
      </c>
      <c r="N55" s="9">
        <f t="shared" si="24"/>
        <v>5.6</v>
      </c>
      <c r="O55" s="13">
        <v>24</v>
      </c>
      <c r="P55" s="19">
        <f t="shared" si="25"/>
        <v>35</v>
      </c>
      <c r="Q55" s="18">
        <f t="shared" si="26"/>
        <v>35</v>
      </c>
      <c r="R55" s="16">
        <v>1</v>
      </c>
      <c r="S55" s="12">
        <v>24</v>
      </c>
      <c r="T55" s="20">
        <f t="shared" si="27"/>
        <v>36</v>
      </c>
      <c r="U55" s="18">
        <f t="shared" si="28"/>
        <v>36</v>
      </c>
    </row>
    <row r="56" spans="2:21" ht="19.5" x14ac:dyDescent="0.3">
      <c r="B56" s="4">
        <v>15</v>
      </c>
      <c r="C56" s="10">
        <v>5.6</v>
      </c>
      <c r="D56" s="10">
        <f t="shared" si="29"/>
        <v>43.6</v>
      </c>
      <c r="E56" s="14">
        <f t="shared" si="31"/>
        <v>23</v>
      </c>
      <c r="F56" s="21">
        <f t="shared" si="32"/>
        <v>35</v>
      </c>
      <c r="G56" s="18">
        <f t="shared" si="30"/>
        <v>35</v>
      </c>
      <c r="H56" s="1">
        <v>25</v>
      </c>
      <c r="I56" s="12"/>
      <c r="J56" s="19"/>
      <c r="K56" s="18"/>
      <c r="L56" s="22" t="s">
        <v>25</v>
      </c>
      <c r="M56" s="4">
        <v>0</v>
      </c>
      <c r="N56" s="9">
        <v>0</v>
      </c>
      <c r="O56" s="38">
        <v>24</v>
      </c>
      <c r="P56" s="39">
        <v>15</v>
      </c>
      <c r="Q56" s="40">
        <f t="shared" si="26"/>
        <v>15</v>
      </c>
      <c r="R56" s="41">
        <v>5</v>
      </c>
      <c r="S56" s="12">
        <v>24</v>
      </c>
      <c r="T56" s="20">
        <f t="shared" si="27"/>
        <v>20</v>
      </c>
      <c r="U56" s="18">
        <v>25</v>
      </c>
    </row>
    <row r="58" spans="2:21" x14ac:dyDescent="0.2">
      <c r="E58" t="s">
        <v>27</v>
      </c>
    </row>
    <row r="59" spans="2:21" ht="15" x14ac:dyDescent="0.25">
      <c r="B59" s="17" t="s">
        <v>9</v>
      </c>
      <c r="F59" s="17" t="s">
        <v>17</v>
      </c>
    </row>
  </sheetData>
  <sheetProtection selectLockedCells="1" selectUnlockedCells="1"/>
  <mergeCells count="13">
    <mergeCell ref="B11:B12"/>
    <mergeCell ref="C11:C12"/>
    <mergeCell ref="D11:D12"/>
    <mergeCell ref="E11:K11"/>
    <mergeCell ref="L11:L12"/>
    <mergeCell ref="E12:G12"/>
    <mergeCell ref="I12:K12"/>
    <mergeCell ref="L10:U10"/>
    <mergeCell ref="M11:M12"/>
    <mergeCell ref="N11:N12"/>
    <mergeCell ref="O11:U11"/>
    <mergeCell ref="O12:P12"/>
    <mergeCell ref="S12:U12"/>
  </mergeCells>
  <pageMargins left="1.2204724409448819" right="0.39370078740157483" top="0.39370078740157483" bottom="0.39370078740157483" header="0" footer="0"/>
  <pageSetup paperSize="9" orientation="portrait" horizont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Отинія</vt:lpstr>
      <vt:lpstr>Лист1</vt:lpstr>
      <vt:lpstr>Отинія!Область_друку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пас_перев</dc:title>
  <dc:creator>Vasyl</dc:creator>
  <cp:lastModifiedBy>Василь Мазурак</cp:lastModifiedBy>
  <cp:lastPrinted>2018-02-22T07:49:38Z</cp:lastPrinted>
  <dcterms:created xsi:type="dcterms:W3CDTF">1998-12-02T13:33:05Z</dcterms:created>
  <dcterms:modified xsi:type="dcterms:W3CDTF">2020-02-12T06:44:06Z</dcterms:modified>
</cp:coreProperties>
</file>